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.141\новая общая\2022-2023 учебный год\МБДОУ 2022-2023 г\приложения\1-3 года\"/>
    </mc:Choice>
  </mc:AlternateContent>
  <bookViews>
    <workbookView xWindow="0" yWindow="0" windowWidth="21600" windowHeight="9735" tabRatio="500"/>
  </bookViews>
  <sheets>
    <sheet name="Лист1" sheetId="1" r:id="rId1"/>
  </sheets>
  <definedNames>
    <definedName name="_xlnm.Print_Area" localSheetId="0">Лист1!$A$1:$H$324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18" i="1" l="1"/>
  <c r="G318" i="1"/>
  <c r="F318" i="1"/>
  <c r="E318" i="1"/>
  <c r="D318" i="1"/>
  <c r="C318" i="1"/>
  <c r="H311" i="1"/>
  <c r="H320" i="1" s="1"/>
  <c r="G311" i="1"/>
  <c r="F311" i="1"/>
  <c r="F320" i="1" s="1"/>
  <c r="E311" i="1"/>
  <c r="D311" i="1"/>
  <c r="D320" i="1" s="1"/>
  <c r="H303" i="1"/>
  <c r="G303" i="1"/>
  <c r="F303" i="1"/>
  <c r="E303" i="1"/>
  <c r="D303" i="1"/>
  <c r="C303" i="1"/>
  <c r="C320" i="1" s="1"/>
  <c r="H300" i="1"/>
  <c r="G300" i="1"/>
  <c r="G320" i="1" s="1"/>
  <c r="F300" i="1"/>
  <c r="E300" i="1"/>
  <c r="E320" i="1" s="1"/>
  <c r="D300" i="1"/>
  <c r="C289" i="1"/>
  <c r="H287" i="1"/>
  <c r="G287" i="1"/>
  <c r="F287" i="1"/>
  <c r="E287" i="1"/>
  <c r="D287" i="1"/>
  <c r="H281" i="1"/>
  <c r="G281" i="1"/>
  <c r="F281" i="1"/>
  <c r="E281" i="1"/>
  <c r="D281" i="1"/>
  <c r="H273" i="1"/>
  <c r="H289" i="1" s="1"/>
  <c r="G273" i="1"/>
  <c r="F273" i="1"/>
  <c r="F289" i="1" s="1"/>
  <c r="E273" i="1"/>
  <c r="D273" i="1"/>
  <c r="D289" i="1" s="1"/>
  <c r="H270" i="1"/>
  <c r="G270" i="1"/>
  <c r="G289" i="1" s="1"/>
  <c r="F270" i="1"/>
  <c r="E270" i="1"/>
  <c r="E289" i="1" s="1"/>
  <c r="D270" i="1"/>
  <c r="H257" i="1"/>
  <c r="G257" i="1"/>
  <c r="F257" i="1"/>
  <c r="E257" i="1"/>
  <c r="D257" i="1"/>
  <c r="C257" i="1"/>
  <c r="H250" i="1"/>
  <c r="H259" i="1" s="1"/>
  <c r="G250" i="1"/>
  <c r="F250" i="1"/>
  <c r="F259" i="1" s="1"/>
  <c r="E250" i="1"/>
  <c r="D250" i="1"/>
  <c r="D259" i="1" s="1"/>
  <c r="H243" i="1"/>
  <c r="G243" i="1"/>
  <c r="F243" i="1"/>
  <c r="E243" i="1"/>
  <c r="D243" i="1"/>
  <c r="C243" i="1"/>
  <c r="C259" i="1" s="1"/>
  <c r="H240" i="1"/>
  <c r="G240" i="1"/>
  <c r="G259" i="1" s="1"/>
  <c r="F240" i="1"/>
  <c r="E240" i="1"/>
  <c r="E259" i="1" s="1"/>
  <c r="D240" i="1"/>
  <c r="H227" i="1"/>
  <c r="G227" i="1"/>
  <c r="F227" i="1"/>
  <c r="E227" i="1"/>
  <c r="D227" i="1"/>
  <c r="H221" i="1"/>
  <c r="G221" i="1"/>
  <c r="F221" i="1"/>
  <c r="E221" i="1"/>
  <c r="D221" i="1"/>
  <c r="H213" i="1"/>
  <c r="G213" i="1"/>
  <c r="F213" i="1"/>
  <c r="E213" i="1"/>
  <c r="D213" i="1"/>
  <c r="C213" i="1"/>
  <c r="C229" i="1" s="1"/>
  <c r="H210" i="1"/>
  <c r="H229" i="1" s="1"/>
  <c r="G210" i="1"/>
  <c r="G229" i="1" s="1"/>
  <c r="F210" i="1"/>
  <c r="F229" i="1" s="1"/>
  <c r="E210" i="1"/>
  <c r="E229" i="1" s="1"/>
  <c r="D210" i="1"/>
  <c r="D229" i="1" s="1"/>
  <c r="H198" i="1"/>
  <c r="G198" i="1"/>
  <c r="F198" i="1"/>
  <c r="E198" i="1"/>
  <c r="D198" i="1"/>
  <c r="H192" i="1"/>
  <c r="G192" i="1"/>
  <c r="F192" i="1"/>
  <c r="E192" i="1"/>
  <c r="D192" i="1"/>
  <c r="H184" i="1"/>
  <c r="G184" i="1"/>
  <c r="F184" i="1"/>
  <c r="E184" i="1"/>
  <c r="D184" i="1"/>
  <c r="C184" i="1"/>
  <c r="C200" i="1" s="1"/>
  <c r="H181" i="1"/>
  <c r="H200" i="1" s="1"/>
  <c r="G181" i="1"/>
  <c r="G200" i="1" s="1"/>
  <c r="F181" i="1"/>
  <c r="F200" i="1" s="1"/>
  <c r="E181" i="1"/>
  <c r="E200" i="1" s="1"/>
  <c r="D181" i="1"/>
  <c r="D200" i="1" s="1"/>
  <c r="H168" i="1"/>
  <c r="G168" i="1"/>
  <c r="F168" i="1"/>
  <c r="E168" i="1"/>
  <c r="D168" i="1"/>
  <c r="H163" i="1"/>
  <c r="G163" i="1"/>
  <c r="F163" i="1"/>
  <c r="E163" i="1"/>
  <c r="D163" i="1"/>
  <c r="H155" i="1"/>
  <c r="G155" i="1"/>
  <c r="F155" i="1"/>
  <c r="E155" i="1"/>
  <c r="D155" i="1"/>
  <c r="C155" i="1"/>
  <c r="C170" i="1" s="1"/>
  <c r="H152" i="1"/>
  <c r="H170" i="1" s="1"/>
  <c r="G152" i="1"/>
  <c r="G170" i="1" s="1"/>
  <c r="F152" i="1"/>
  <c r="F170" i="1" s="1"/>
  <c r="E152" i="1"/>
  <c r="E170" i="1" s="1"/>
  <c r="D152" i="1"/>
  <c r="D170" i="1" s="1"/>
  <c r="H139" i="1"/>
  <c r="G139" i="1"/>
  <c r="F139" i="1"/>
  <c r="E139" i="1"/>
  <c r="D139" i="1"/>
  <c r="C139" i="1"/>
  <c r="C141" i="1" s="1"/>
  <c r="H132" i="1"/>
  <c r="G132" i="1"/>
  <c r="G141" i="1" s="1"/>
  <c r="F132" i="1"/>
  <c r="E132" i="1"/>
  <c r="E141" i="1" s="1"/>
  <c r="D132" i="1"/>
  <c r="H125" i="1"/>
  <c r="G125" i="1"/>
  <c r="F125" i="1"/>
  <c r="E125" i="1"/>
  <c r="D125" i="1"/>
  <c r="C125" i="1"/>
  <c r="H122" i="1"/>
  <c r="H141" i="1" s="1"/>
  <c r="G122" i="1"/>
  <c r="F122" i="1"/>
  <c r="F141" i="1" s="1"/>
  <c r="E122" i="1"/>
  <c r="D122" i="1"/>
  <c r="D141" i="1" s="1"/>
  <c r="C112" i="1"/>
  <c r="H110" i="1"/>
  <c r="G110" i="1"/>
  <c r="F110" i="1"/>
  <c r="E110" i="1"/>
  <c r="D110" i="1"/>
  <c r="H104" i="1"/>
  <c r="G104" i="1"/>
  <c r="F104" i="1"/>
  <c r="E104" i="1"/>
  <c r="D104" i="1"/>
  <c r="C104" i="1"/>
  <c r="H96" i="1"/>
  <c r="G96" i="1"/>
  <c r="F96" i="1"/>
  <c r="E96" i="1"/>
  <c r="D96" i="1"/>
  <c r="H93" i="1"/>
  <c r="H112" i="1" s="1"/>
  <c r="G93" i="1"/>
  <c r="G112" i="1" s="1"/>
  <c r="F93" i="1"/>
  <c r="F112" i="1" s="1"/>
  <c r="E93" i="1"/>
  <c r="D93" i="1"/>
  <c r="H81" i="1"/>
  <c r="G81" i="1"/>
  <c r="F81" i="1"/>
  <c r="E81" i="1"/>
  <c r="D81" i="1"/>
  <c r="C81" i="1"/>
  <c r="C83" i="1" s="1"/>
  <c r="H75" i="1"/>
  <c r="G75" i="1"/>
  <c r="F75" i="1"/>
  <c r="E75" i="1"/>
  <c r="D75" i="1"/>
  <c r="H67" i="1"/>
  <c r="G67" i="1"/>
  <c r="F67" i="1"/>
  <c r="E67" i="1"/>
  <c r="D67" i="1"/>
  <c r="H64" i="1"/>
  <c r="H83" i="1" s="1"/>
  <c r="G64" i="1"/>
  <c r="G83" i="1" s="1"/>
  <c r="F64" i="1"/>
  <c r="F83" i="1" s="1"/>
  <c r="E64" i="1"/>
  <c r="E83" i="1" s="1"/>
  <c r="D64" i="1"/>
  <c r="D83" i="1" s="1"/>
  <c r="H51" i="1"/>
  <c r="G51" i="1"/>
  <c r="F51" i="1"/>
  <c r="E51" i="1"/>
  <c r="D51" i="1"/>
  <c r="H46" i="1"/>
  <c r="G46" i="1"/>
  <c r="F46" i="1"/>
  <c r="E46" i="1"/>
  <c r="D46" i="1"/>
  <c r="H39" i="1"/>
  <c r="G39" i="1"/>
  <c r="F39" i="1"/>
  <c r="E39" i="1"/>
  <c r="D39" i="1"/>
  <c r="C39" i="1"/>
  <c r="C53" i="1" s="1"/>
  <c r="H36" i="1"/>
  <c r="H53" i="1" s="1"/>
  <c r="G36" i="1"/>
  <c r="G53" i="1" s="1"/>
  <c r="F36" i="1"/>
  <c r="F53" i="1" s="1"/>
  <c r="E36" i="1"/>
  <c r="E53" i="1" s="1"/>
  <c r="D36" i="1"/>
  <c r="D53" i="1" s="1"/>
  <c r="G322" i="1" l="1"/>
  <c r="G323" i="1" s="1"/>
  <c r="E112" i="1"/>
  <c r="E322" i="1" s="1"/>
  <c r="E323" i="1" s="1"/>
  <c r="D112" i="1"/>
  <c r="D322" i="1" s="1"/>
  <c r="D323" i="1" s="1"/>
  <c r="F322" i="1"/>
  <c r="F323" i="1" s="1"/>
  <c r="H322" i="1"/>
  <c r="H323" i="1" s="1"/>
</calcChain>
</file>

<file path=xl/sharedStrings.xml><?xml version="1.0" encoding="utf-8"?>
<sst xmlns="http://schemas.openxmlformats.org/spreadsheetml/2006/main" count="414" uniqueCount="154">
  <si>
    <t>Утверждаю</t>
  </si>
  <si>
    <t>Согласовано</t>
  </si>
  <si>
    <t>Заведующий М_ДОУ «Детский сад</t>
  </si>
  <si>
    <t>Директор департамента образования</t>
  </si>
  <si>
    <t xml:space="preserve">   №_____»</t>
  </si>
  <si>
    <t xml:space="preserve">г. Нижнего Новгорода </t>
  </si>
  <si>
    <t>_________________________________</t>
  </si>
  <si>
    <t xml:space="preserve">__________________В.П. Радченко </t>
  </si>
  <si>
    <t xml:space="preserve"> </t>
  </si>
  <si>
    <t>«_____»_____________________2022г.</t>
  </si>
  <si>
    <t>«_____»___________________2022г.</t>
  </si>
  <si>
    <t>Примерное 10-ти дневное меню</t>
  </si>
  <si>
    <t>для организации питания детей</t>
  </si>
  <si>
    <t>1-3 года</t>
  </si>
  <si>
    <t>дошкольные образовательные учреждения</t>
  </si>
  <si>
    <t>города Нижнего Новгорода</t>
  </si>
  <si>
    <t>с 12-ти часовым пребыванием</t>
  </si>
  <si>
    <t>Первый день</t>
  </si>
  <si>
    <t>№ рецептуры по Сборнику рецептур блюд 2014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</si>
  <si>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</si>
  <si>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</si>
  <si>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</si>
  <si>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</si>
  <si>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</si>
  <si>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</si>
  <si>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</si>
  <si>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</si>
  <si>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</si>
  <si>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Бутерброд с сыром</t>
  </si>
  <si>
    <t>10/5/25</t>
  </si>
  <si>
    <t xml:space="preserve">Омлет натуральный </t>
  </si>
  <si>
    <t>Чай с молоком</t>
  </si>
  <si>
    <t>Фрукты свежие (яблоки)</t>
  </si>
  <si>
    <t>Итого</t>
  </si>
  <si>
    <t>2-й завтрак</t>
  </si>
  <si>
    <t>Кисломолочный напиток «Снежок»</t>
  </si>
  <si>
    <t>Обед</t>
  </si>
  <si>
    <t xml:space="preserve">Салат из свёклы </t>
  </si>
  <si>
    <t>Щи из свежей капусты с картофелем со сметаной</t>
  </si>
  <si>
    <t>150/5</t>
  </si>
  <si>
    <t>Жаркое по-домашнему</t>
  </si>
  <si>
    <t>Компот из сухофруктов</t>
  </si>
  <si>
    <t>Хлеб ржаной</t>
  </si>
  <si>
    <t>Уплотнённый полдник</t>
  </si>
  <si>
    <t>Оладьи со сгущённым молоком</t>
  </si>
  <si>
    <t>60/15</t>
  </si>
  <si>
    <t>Молоко кипяченое</t>
  </si>
  <si>
    <t>Вафли</t>
  </si>
  <si>
    <t>ВСЕГО</t>
  </si>
  <si>
    <t>Второй день</t>
  </si>
  <si>
    <t>Бутерброд с джемом</t>
  </si>
  <si>
    <t>20/5/25</t>
  </si>
  <si>
    <t>Каша молочная жидкая манная с маслом</t>
  </si>
  <si>
    <t>Какао с молоком</t>
  </si>
  <si>
    <t>Фрукты свежие (бананы)</t>
  </si>
  <si>
    <t>Биолакт</t>
  </si>
  <si>
    <t>Винегрет овощной</t>
  </si>
  <si>
    <t>Суп картофельный с вермишелью с мясными фрикадельками (фарш домашний)</t>
  </si>
  <si>
    <t>10/150</t>
  </si>
  <si>
    <t>276/2015</t>
  </si>
  <si>
    <t>Рулет мясной с яйцом (фарш домашний)</t>
  </si>
  <si>
    <t>Рис отварной</t>
  </si>
  <si>
    <t>ТТК 206</t>
  </si>
  <si>
    <t>Компот из ягод замороженных</t>
  </si>
  <si>
    <t>Рыба запечённая в сметанном соусе (филе горбуши)</t>
  </si>
  <si>
    <t>Картофель отварной</t>
  </si>
  <si>
    <t>Сок фруктовый</t>
  </si>
  <si>
    <t>-</t>
  </si>
  <si>
    <t>Батон</t>
  </si>
  <si>
    <t>Третий день</t>
  </si>
  <si>
    <t>Бутерброд с маслом</t>
  </si>
  <si>
    <t>10/25</t>
  </si>
  <si>
    <t>Запеканка из творога со сгущённым молоком</t>
  </si>
  <si>
    <t>80/20</t>
  </si>
  <si>
    <t>Ряженка с сахарным сиропом</t>
  </si>
  <si>
    <t>100/10</t>
  </si>
  <si>
    <t xml:space="preserve">Суп картофельный с горохом </t>
  </si>
  <si>
    <t>271/2015</t>
  </si>
  <si>
    <t>Котлеты домашние (фарш домашний)</t>
  </si>
  <si>
    <t>Каша гречневая рассыпчатая</t>
  </si>
  <si>
    <t>71/2015</t>
  </si>
  <si>
    <t>Помидоры свежие (доп.гарнир)</t>
  </si>
  <si>
    <t xml:space="preserve">Макароны, запечённые с яйцом, маслом </t>
  </si>
  <si>
    <t>100/5</t>
  </si>
  <si>
    <t>Фрукты свежие (груши)</t>
  </si>
  <si>
    <t>Печенье</t>
  </si>
  <si>
    <t>Чай с сахаром</t>
  </si>
  <si>
    <t>Четвертый день</t>
  </si>
  <si>
    <t>Каша молочная овсяная («Геркулес») жидкая с маслом</t>
  </si>
  <si>
    <t>Йогурт питьевой</t>
  </si>
  <si>
    <t>Салат из картофеля с зелёным горошком</t>
  </si>
  <si>
    <t>Борщ из свежей капусты с картофелем сметаной</t>
  </si>
  <si>
    <t>ТТК 274</t>
  </si>
  <si>
    <t>Ёжики "Аппетитные"(фарш домашний)</t>
  </si>
  <si>
    <t>60/30</t>
  </si>
  <si>
    <t xml:space="preserve">Компот из яблок </t>
  </si>
  <si>
    <t>Биточки рыбные запечённые (филе трески)</t>
  </si>
  <si>
    <t>Пюре картофельное</t>
  </si>
  <si>
    <t>Огурцы свежие (доп. гарнир)</t>
  </si>
  <si>
    <t>Пятый день</t>
  </si>
  <si>
    <t>ТТК 147</t>
  </si>
  <si>
    <t>Каша молочная «Дружба» жидкая с маслом</t>
  </si>
  <si>
    <t>ТТК 275</t>
  </si>
  <si>
    <t>Капуста квашеная с маслом растительным, сахаром</t>
  </si>
  <si>
    <t>Суп картофельный с рыбными фрикадельками (филе трески)</t>
  </si>
  <si>
    <t>20/150</t>
  </si>
  <si>
    <t>Котлета рубленая из цыплят (цыплята)</t>
  </si>
  <si>
    <t xml:space="preserve">Рагу из овощей </t>
  </si>
  <si>
    <t>Сырники из творога со сгущенным молоком</t>
  </si>
  <si>
    <t>50/20</t>
  </si>
  <si>
    <t>ТТК 22</t>
  </si>
  <si>
    <t>Плюшка "Московская"</t>
  </si>
  <si>
    <t>Шестой день</t>
  </si>
  <si>
    <t>Каша молочная жидкая рисовая с маслом</t>
  </si>
  <si>
    <t>Салат из свеклы с яблоками</t>
  </si>
  <si>
    <t>Рассольник Ленинградский на мясном бульоне со сметаной</t>
  </si>
  <si>
    <t>Бефстроганов из отварного мяса (1сорт)</t>
  </si>
  <si>
    <t>Вермишель отварная</t>
  </si>
  <si>
    <t>Компот из яблок</t>
  </si>
  <si>
    <t>Запеканка морковная с творогом, маслом</t>
  </si>
  <si>
    <t>Седьмой день</t>
  </si>
  <si>
    <t>183/2015</t>
  </si>
  <si>
    <t>Каша молочная гречневая жидкая с маслом</t>
  </si>
  <si>
    <t>Запеканка картофельная с печенью</t>
  </si>
  <si>
    <t>Вареники ленивые с маслом</t>
  </si>
  <si>
    <t>Чай с лимоном</t>
  </si>
  <si>
    <t>150/3,5</t>
  </si>
  <si>
    <t>Восьмой день</t>
  </si>
  <si>
    <t>Бульон куриный с гренками</t>
  </si>
  <si>
    <t>150/25</t>
  </si>
  <si>
    <t>Плов из птицы (цыплята)</t>
  </si>
  <si>
    <t>Девятый день</t>
  </si>
  <si>
    <t>Запеканка из творога с джемом</t>
  </si>
  <si>
    <t>100/20</t>
  </si>
  <si>
    <t>Кефир с сахарным сиропом</t>
  </si>
  <si>
    <t>119/2015</t>
  </si>
  <si>
    <t>Суп с горохом,  гренками</t>
  </si>
  <si>
    <t>150/15</t>
  </si>
  <si>
    <t>Биточки  домашние (фарш домашний)</t>
  </si>
  <si>
    <t>Рожки отварные</t>
  </si>
  <si>
    <t>Помидоры свежие (доп. гарнир)</t>
  </si>
  <si>
    <t>Голубцы ленивые (фарш домашний)</t>
  </si>
  <si>
    <t>Сдоба обыкновенная</t>
  </si>
  <si>
    <t xml:space="preserve">Итого </t>
  </si>
  <si>
    <t>Десятый день</t>
  </si>
  <si>
    <t>Каша молочная пшённая жидкая с маслом</t>
  </si>
  <si>
    <t>Тефтели мясные (фарш домашний)</t>
  </si>
  <si>
    <t>Рыба запечённая в омлете (филе горбуши)</t>
  </si>
  <si>
    <t>Общее</t>
  </si>
  <si>
    <t>среднее в день</t>
  </si>
  <si>
    <t>Начальник производственно-технологического отдела МБУ «Дирекция по организации питания»  Решетникова Н.В.</t>
  </si>
  <si>
    <t>Щи из свежей капусты с картофелем на мясном бульоне, со сметаной</t>
  </si>
  <si>
    <t>Суфле из рыбы (филе трески)</t>
  </si>
  <si>
    <t>Пирожок печёный сдобный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</si>
</sst>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20"/>
      <name val="Times New Roman"/>
      <family val="1"/>
      <charset val="1"/>
    </font>
    <font>
      <b/>
      <sz val="12"/>
      <name val="Times New Roman"/>
      <family val="1"/>
      <charset val="204"/>
    </font>
    <font>
      <sz val="8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 readingOrder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readingOrder="1"/>
    </xf>
    <xf numFmtId="0" fontId="7" fillId="0" borderId="0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24"/>
  <sheetViews>
    <sheetView tabSelected="1" view="pageBreakPreview" topLeftCell="B299" zoomScaleNormal="100" zoomScaleSheetLayoutView="100" zoomScalePageLayoutView="65" workbookViewId="0">
      <selection activeCell="B203" sqref="B203:B205"/>
    </sheetView>
  </sheetViews>
  <sheetFormatPr defaultRowHeight="12.75" x14ac:dyDescent="0.2"/>
  <cols>
    <col min="1" max="1" width="11.5703125" style="1"/>
    <col min="2" max="2" width="49" style="2" customWidth="1"/>
    <col min="3" max="3" width="12.42578125" style="1" customWidth="1"/>
    <col min="4" max="6" width="12.42578125" style="3" customWidth="1"/>
    <col min="7" max="7" width="12.42578125" style="4" customWidth="1"/>
    <col min="8" max="8" width="12.42578125" style="3" customWidth="1"/>
    <col min="9" max="1025" width="11.5703125" style="1"/>
  </cols>
  <sheetData>
    <row r="1" spans="1:7" ht="18.75" x14ac:dyDescent="0.2">
      <c r="A1" s="5"/>
    </row>
    <row r="2" spans="1:7" ht="18.75" x14ac:dyDescent="0.2">
      <c r="A2" s="5"/>
    </row>
    <row r="3" spans="1:7" ht="18.75" x14ac:dyDescent="0.2">
      <c r="A3" s="5"/>
      <c r="B3" s="6" t="s">
        <v>0</v>
      </c>
      <c r="C3" s="7"/>
      <c r="D3" s="70" t="s">
        <v>1</v>
      </c>
      <c r="E3" s="70"/>
      <c r="F3" s="70"/>
      <c r="G3" s="70"/>
    </row>
    <row r="4" spans="1:7" ht="18.75" x14ac:dyDescent="0.2">
      <c r="A4" s="5"/>
      <c r="B4" s="6" t="s">
        <v>2</v>
      </c>
      <c r="C4" s="7"/>
      <c r="D4" s="70" t="s">
        <v>3</v>
      </c>
      <c r="E4" s="70"/>
      <c r="F4" s="70"/>
      <c r="G4" s="70"/>
    </row>
    <row r="5" spans="1:7" ht="18.75" x14ac:dyDescent="0.2">
      <c r="A5" s="5"/>
      <c r="B5" s="8" t="s">
        <v>4</v>
      </c>
      <c r="C5" s="7"/>
      <c r="D5" s="70" t="s">
        <v>5</v>
      </c>
      <c r="E5" s="70"/>
      <c r="F5" s="70"/>
      <c r="G5" s="70"/>
    </row>
    <row r="6" spans="1:7" ht="37.5" x14ac:dyDescent="0.2">
      <c r="A6" s="9"/>
      <c r="B6" s="6" t="s">
        <v>6</v>
      </c>
      <c r="C6" s="7"/>
      <c r="D6" s="70" t="s">
        <v>7</v>
      </c>
      <c r="E6" s="70"/>
      <c r="F6" s="70"/>
      <c r="G6" s="70"/>
    </row>
    <row r="7" spans="1:7" ht="37.5" x14ac:dyDescent="0.2">
      <c r="A7" s="10" t="s">
        <v>8</v>
      </c>
      <c r="B7" s="6" t="s">
        <v>9</v>
      </c>
      <c r="C7" s="7"/>
      <c r="D7" s="70" t="s">
        <v>10</v>
      </c>
      <c r="E7" s="70"/>
      <c r="F7" s="70"/>
      <c r="G7" s="70"/>
    </row>
    <row r="8" spans="1:7" ht="15.75" x14ac:dyDescent="0.2">
      <c r="A8" s="10"/>
      <c r="B8" s="11"/>
      <c r="C8" s="7"/>
      <c r="D8" s="12"/>
      <c r="E8" s="12"/>
      <c r="F8" s="12"/>
      <c r="G8" s="13"/>
    </row>
    <row r="9" spans="1:7" ht="15.75" x14ac:dyDescent="0.2">
      <c r="A9" s="10"/>
      <c r="B9" s="11"/>
      <c r="C9" s="7"/>
      <c r="D9" s="12"/>
      <c r="E9" s="12"/>
      <c r="F9" s="12"/>
      <c r="G9" s="13"/>
    </row>
    <row r="10" spans="1:7" ht="24.4" customHeight="1" x14ac:dyDescent="0.2">
      <c r="A10" s="10"/>
      <c r="B10" s="71" t="s">
        <v>11</v>
      </c>
      <c r="C10" s="71"/>
      <c r="D10" s="71"/>
      <c r="E10" s="71"/>
      <c r="F10" s="71"/>
      <c r="G10" s="71"/>
    </row>
    <row r="11" spans="1:7" ht="24.4" customHeight="1" x14ac:dyDescent="0.2">
      <c r="A11" s="10"/>
      <c r="B11" s="71" t="s">
        <v>12</v>
      </c>
      <c r="C11" s="71"/>
      <c r="D11" s="71"/>
      <c r="E11" s="71"/>
      <c r="F11" s="71"/>
      <c r="G11" s="71"/>
    </row>
    <row r="12" spans="1:7" ht="24.4" customHeight="1" x14ac:dyDescent="0.2">
      <c r="A12" s="14"/>
      <c r="B12" s="71" t="s">
        <v>13</v>
      </c>
      <c r="C12" s="71"/>
      <c r="D12" s="71"/>
      <c r="E12" s="71"/>
      <c r="F12" s="71"/>
      <c r="G12" s="71"/>
    </row>
    <row r="13" spans="1:7" ht="24.4" customHeight="1" x14ac:dyDescent="0.2">
      <c r="A13" s="14"/>
      <c r="B13" s="71" t="s">
        <v>14</v>
      </c>
      <c r="C13" s="71"/>
      <c r="D13" s="71"/>
      <c r="E13" s="71"/>
      <c r="F13" s="71"/>
      <c r="G13" s="71"/>
    </row>
    <row r="14" spans="1:7" ht="24.4" customHeight="1" x14ac:dyDescent="0.2">
      <c r="A14" s="14"/>
      <c r="B14" s="71" t="s">
        <v>15</v>
      </c>
      <c r="C14" s="71"/>
      <c r="D14" s="71"/>
      <c r="E14" s="71"/>
      <c r="F14" s="71"/>
      <c r="G14" s="71"/>
    </row>
    <row r="15" spans="1:7" ht="24.4" customHeight="1" x14ac:dyDescent="0.2">
      <c r="A15" s="14"/>
      <c r="B15" s="71" t="s">
        <v>16</v>
      </c>
      <c r="C15" s="71"/>
      <c r="D15" s="71"/>
      <c r="E15" s="71"/>
      <c r="F15" s="71"/>
      <c r="G15" s="71"/>
    </row>
    <row r="16" spans="1:7" ht="25.5" x14ac:dyDescent="0.2">
      <c r="A16" s="14"/>
      <c r="B16" s="72"/>
      <c r="C16" s="72"/>
      <c r="D16" s="72"/>
      <c r="E16" s="72"/>
      <c r="F16" s="72"/>
      <c r="G16" s="72"/>
    </row>
    <row r="17" spans="1:8" ht="25.5" x14ac:dyDescent="0.2">
      <c r="A17" s="14"/>
    </row>
    <row r="18" spans="1:8" ht="15.75" x14ac:dyDescent="0.2">
      <c r="A18" s="10"/>
    </row>
    <row r="19" spans="1:8" ht="15.75" x14ac:dyDescent="0.2">
      <c r="A19" s="10"/>
    </row>
    <row r="20" spans="1:8" ht="15.75" x14ac:dyDescent="0.2">
      <c r="A20" s="10"/>
    </row>
    <row r="21" spans="1:8" ht="15.75" x14ac:dyDescent="0.2">
      <c r="A21" s="10"/>
    </row>
    <row r="22" spans="1:8" ht="15.75" x14ac:dyDescent="0.2">
      <c r="A22" s="10"/>
    </row>
    <row r="23" spans="1:8" ht="15.75" x14ac:dyDescent="0.2">
      <c r="A23" s="10"/>
    </row>
    <row r="24" spans="1:8" ht="15.75" x14ac:dyDescent="0.2">
      <c r="A24" s="10"/>
    </row>
    <row r="25" spans="1:8" ht="15.75" x14ac:dyDescent="0.2">
      <c r="A25" s="10"/>
    </row>
    <row r="26" spans="1:8" ht="12.75" customHeight="1" x14ac:dyDescent="0.2">
      <c r="A26" s="73" t="s">
        <v>17</v>
      </c>
      <c r="B26" s="73"/>
      <c r="C26" s="73"/>
      <c r="D26" s="73"/>
      <c r="E26" s="73"/>
      <c r="F26" s="73"/>
      <c r="G26" s="73"/>
      <c r="H26" s="73"/>
    </row>
    <row r="27" spans="1:8" x14ac:dyDescent="0.2">
      <c r="A27" s="73"/>
      <c r="B27" s="73"/>
      <c r="C27" s="73"/>
      <c r="D27" s="73"/>
      <c r="E27" s="73"/>
      <c r="F27" s="73"/>
      <c r="G27" s="73"/>
      <c r="H27" s="73"/>
    </row>
    <row r="28" spans="1:8" ht="12.75" customHeight="1" x14ac:dyDescent="0.2">
      <c r="A28" s="74" t="s">
        <v>18</v>
      </c>
      <c r="B28" s="74" t="s">
        <v>19</v>
      </c>
      <c r="C28" s="74" t="s">
        <v>20</v>
      </c>
      <c r="D28" s="75" t="s">
        <v>21</v>
      </c>
      <c r="E28" s="75"/>
      <c r="F28" s="75"/>
      <c r="G28" s="75"/>
      <c r="H28" s="75"/>
    </row>
    <row r="29" spans="1:8" ht="12.75" customHeight="1" x14ac:dyDescent="0.2">
      <c r="A29" s="74"/>
      <c r="B29" s="74"/>
      <c r="C29" s="74"/>
      <c r="D29" s="75" t="s">
        <v>22</v>
      </c>
      <c r="E29" s="75" t="s">
        <v>23</v>
      </c>
      <c r="F29" s="75" t="s">
        <v>24</v>
      </c>
      <c r="G29" s="76" t="s">
        <v>25</v>
      </c>
      <c r="H29" s="75" t="s">
        <v>26</v>
      </c>
    </row>
    <row r="30" spans="1:8" ht="19.5" customHeight="1" x14ac:dyDescent="0.2">
      <c r="A30" s="74"/>
      <c r="B30" s="74"/>
      <c r="C30" s="74"/>
      <c r="D30" s="75"/>
      <c r="E30" s="75"/>
      <c r="F30" s="75"/>
      <c r="G30" s="76"/>
      <c r="H30" s="75"/>
    </row>
    <row r="31" spans="1:8" ht="15.75" x14ac:dyDescent="0.2">
      <c r="A31" s="15"/>
      <c r="B31" s="16" t="s">
        <v>27</v>
      </c>
      <c r="C31" s="15"/>
      <c r="D31" s="17"/>
      <c r="E31" s="17"/>
      <c r="F31" s="17"/>
      <c r="G31" s="18"/>
      <c r="H31" s="17"/>
    </row>
    <row r="32" spans="1:8" ht="15.75" x14ac:dyDescent="0.2">
      <c r="A32" s="15">
        <v>3</v>
      </c>
      <c r="B32" s="19" t="s">
        <v>28</v>
      </c>
      <c r="C32" s="15" t="s">
        <v>29</v>
      </c>
      <c r="D32" s="20">
        <v>4.3</v>
      </c>
      <c r="E32" s="20">
        <v>7</v>
      </c>
      <c r="F32" s="20">
        <v>14.3</v>
      </c>
      <c r="G32" s="21">
        <v>138</v>
      </c>
      <c r="H32" s="20">
        <v>7.0000000000000007E-2</v>
      </c>
    </row>
    <row r="33" spans="1:8" ht="15.75" x14ac:dyDescent="0.2">
      <c r="A33" s="15">
        <v>215</v>
      </c>
      <c r="B33" s="19" t="s">
        <v>30</v>
      </c>
      <c r="C33" s="15">
        <v>80</v>
      </c>
      <c r="D33" s="22">
        <v>7.48</v>
      </c>
      <c r="E33" s="22">
        <v>9.86</v>
      </c>
      <c r="F33" s="17">
        <v>1.44</v>
      </c>
      <c r="G33" s="18">
        <v>124</v>
      </c>
      <c r="H33" s="22">
        <v>0.15</v>
      </c>
    </row>
    <row r="34" spans="1:8" ht="15.75" x14ac:dyDescent="0.2">
      <c r="A34" s="15">
        <v>394</v>
      </c>
      <c r="B34" s="19" t="s">
        <v>31</v>
      </c>
      <c r="C34" s="15">
        <v>150</v>
      </c>
      <c r="D34" s="23">
        <v>2.7</v>
      </c>
      <c r="E34" s="23">
        <v>2.2999999999999998</v>
      </c>
      <c r="F34" s="23">
        <v>11.3</v>
      </c>
      <c r="G34" s="24">
        <v>77</v>
      </c>
      <c r="H34" s="23">
        <v>1.2</v>
      </c>
    </row>
    <row r="35" spans="1:8" ht="15.75" x14ac:dyDescent="0.2">
      <c r="A35" s="15">
        <v>368</v>
      </c>
      <c r="B35" s="19" t="s">
        <v>32</v>
      </c>
      <c r="C35" s="15">
        <v>100</v>
      </c>
      <c r="D35" s="23">
        <v>0.4</v>
      </c>
      <c r="E35" s="23">
        <v>0.4</v>
      </c>
      <c r="F35" s="23">
        <v>9.8000000000000007</v>
      </c>
      <c r="G35" s="24">
        <v>44</v>
      </c>
      <c r="H35" s="23">
        <v>10</v>
      </c>
    </row>
    <row r="36" spans="1:8" ht="15.75" x14ac:dyDescent="0.2">
      <c r="A36" s="15"/>
      <c r="B36" s="19" t="s">
        <v>33</v>
      </c>
      <c r="C36" s="15">
        <v>370</v>
      </c>
      <c r="D36" s="17">
        <f>SUM(D32:D35)</f>
        <v>14.88</v>
      </c>
      <c r="E36" s="17">
        <f>SUM(E32:E35)</f>
        <v>19.559999999999999</v>
      </c>
      <c r="F36" s="17">
        <f>SUM(F32:F35)</f>
        <v>36.840000000000003</v>
      </c>
      <c r="G36" s="18">
        <f>SUM(G32:G35)</f>
        <v>383</v>
      </c>
      <c r="H36" s="17">
        <f>SUM(H32:H35)</f>
        <v>11.42</v>
      </c>
    </row>
    <row r="37" spans="1:8" ht="15.75" x14ac:dyDescent="0.2">
      <c r="A37" s="15"/>
      <c r="B37" s="16" t="s">
        <v>34</v>
      </c>
      <c r="C37" s="15"/>
      <c r="D37" s="17"/>
      <c r="E37" s="17"/>
      <c r="F37" s="17"/>
      <c r="G37" s="18"/>
      <c r="H37" s="17"/>
    </row>
    <row r="38" spans="1:8" ht="15.75" x14ac:dyDescent="0.2">
      <c r="A38" s="15">
        <v>401</v>
      </c>
      <c r="B38" s="19" t="s">
        <v>35</v>
      </c>
      <c r="C38" s="15">
        <v>100</v>
      </c>
      <c r="D38" s="17">
        <v>2.6</v>
      </c>
      <c r="E38" s="17">
        <v>2.5</v>
      </c>
      <c r="F38" s="17">
        <v>11</v>
      </c>
      <c r="G38" s="18">
        <v>77</v>
      </c>
      <c r="H38" s="17">
        <v>0.9</v>
      </c>
    </row>
    <row r="39" spans="1:8" ht="15.75" x14ac:dyDescent="0.2">
      <c r="A39" s="15"/>
      <c r="B39" s="19" t="s">
        <v>33</v>
      </c>
      <c r="C39" s="15">
        <f t="shared" ref="C39:H39" si="0">SUM(C38)</f>
        <v>100</v>
      </c>
      <c r="D39" s="17">
        <f t="shared" si="0"/>
        <v>2.6</v>
      </c>
      <c r="E39" s="17">
        <f t="shared" si="0"/>
        <v>2.5</v>
      </c>
      <c r="F39" s="17">
        <f t="shared" si="0"/>
        <v>11</v>
      </c>
      <c r="G39" s="18">
        <f t="shared" si="0"/>
        <v>77</v>
      </c>
      <c r="H39" s="17">
        <f t="shared" si="0"/>
        <v>0.9</v>
      </c>
    </row>
    <row r="40" spans="1:8" ht="15.75" x14ac:dyDescent="0.2">
      <c r="A40" s="15"/>
      <c r="B40" s="16" t="s">
        <v>36</v>
      </c>
      <c r="C40" s="15"/>
      <c r="D40" s="17"/>
      <c r="E40" s="17"/>
      <c r="F40" s="17"/>
      <c r="G40" s="18"/>
      <c r="H40" s="17"/>
    </row>
    <row r="41" spans="1:8" ht="15.75" x14ac:dyDescent="0.2">
      <c r="A41" s="25">
        <v>33</v>
      </c>
      <c r="B41" s="26" t="s">
        <v>37</v>
      </c>
      <c r="C41" s="25">
        <v>60</v>
      </c>
      <c r="D41" s="27">
        <v>0.85</v>
      </c>
      <c r="E41" s="27">
        <v>3.65</v>
      </c>
      <c r="F41" s="27">
        <v>5</v>
      </c>
      <c r="G41" s="28">
        <v>56</v>
      </c>
      <c r="H41" s="27">
        <v>2.23</v>
      </c>
    </row>
    <row r="42" spans="1:8" ht="31.5" customHeight="1" x14ac:dyDescent="0.2">
      <c r="A42" s="25">
        <v>67</v>
      </c>
      <c r="B42" s="26" t="s">
        <v>151</v>
      </c>
      <c r="C42" s="25" t="s">
        <v>39</v>
      </c>
      <c r="D42" s="29">
        <v>2</v>
      </c>
      <c r="E42" s="29">
        <v>3.7</v>
      </c>
      <c r="F42" s="29">
        <v>5.3</v>
      </c>
      <c r="G42" s="30">
        <v>68</v>
      </c>
      <c r="H42" s="29">
        <v>11</v>
      </c>
    </row>
    <row r="43" spans="1:8" ht="15.75" x14ac:dyDescent="0.2">
      <c r="A43" s="25">
        <v>276</v>
      </c>
      <c r="B43" s="26" t="s">
        <v>40</v>
      </c>
      <c r="C43" s="25">
        <v>150</v>
      </c>
      <c r="D43" s="27">
        <v>15.6</v>
      </c>
      <c r="E43" s="27">
        <v>1.9</v>
      </c>
      <c r="F43" s="27">
        <v>16.399999999999999</v>
      </c>
      <c r="G43" s="28">
        <v>154</v>
      </c>
      <c r="H43" s="27">
        <v>7.3</v>
      </c>
    </row>
    <row r="44" spans="1:8" ht="15.75" x14ac:dyDescent="0.2">
      <c r="A44" s="15">
        <v>376</v>
      </c>
      <c r="B44" s="19" t="s">
        <v>41</v>
      </c>
      <c r="C44" s="15">
        <v>150</v>
      </c>
      <c r="D44" s="23">
        <v>0.33</v>
      </c>
      <c r="E44" s="23">
        <v>0.02</v>
      </c>
      <c r="F44" s="23">
        <v>16.8</v>
      </c>
      <c r="G44" s="24">
        <v>69</v>
      </c>
      <c r="H44" s="23">
        <v>0.3</v>
      </c>
    </row>
    <row r="45" spans="1:8" ht="15.75" x14ac:dyDescent="0.2">
      <c r="A45" s="15"/>
      <c r="B45" s="19" t="s">
        <v>42</v>
      </c>
      <c r="C45" s="15">
        <v>40</v>
      </c>
      <c r="D45" s="31">
        <v>2.8</v>
      </c>
      <c r="E45" s="31">
        <v>0.4</v>
      </c>
      <c r="F45" s="31">
        <v>18</v>
      </c>
      <c r="G45" s="24">
        <v>86</v>
      </c>
      <c r="H45" s="31">
        <v>0</v>
      </c>
    </row>
    <row r="46" spans="1:8" ht="15.75" x14ac:dyDescent="0.2">
      <c r="A46" s="15"/>
      <c r="B46" s="19" t="s">
        <v>33</v>
      </c>
      <c r="C46" s="15">
        <v>555</v>
      </c>
      <c r="D46" s="17">
        <f>SUM(D41:D45)</f>
        <v>21.58</v>
      </c>
      <c r="E46" s="17">
        <f>SUM(E41:E45)</f>
        <v>9.67</v>
      </c>
      <c r="F46" s="17">
        <f>SUM(F41:F45)</f>
        <v>61.5</v>
      </c>
      <c r="G46" s="18">
        <f>SUM(G41:G45)</f>
        <v>433</v>
      </c>
      <c r="H46" s="17">
        <f>SUM(H41:H45)</f>
        <v>20.830000000000002</v>
      </c>
    </row>
    <row r="47" spans="1:8" ht="15.75" x14ac:dyDescent="0.2">
      <c r="A47" s="15"/>
      <c r="B47" s="16" t="s">
        <v>43</v>
      </c>
      <c r="C47" s="15"/>
      <c r="D47" s="17"/>
      <c r="E47" s="17"/>
      <c r="F47" s="17"/>
      <c r="G47" s="18"/>
      <c r="H47" s="17"/>
    </row>
    <row r="48" spans="1:8" ht="15.75" x14ac:dyDescent="0.2">
      <c r="A48" s="25">
        <v>449</v>
      </c>
      <c r="B48" s="26" t="s">
        <v>44</v>
      </c>
      <c r="C48" s="25" t="s">
        <v>45</v>
      </c>
      <c r="D48" s="27">
        <v>5.2</v>
      </c>
      <c r="E48" s="27">
        <v>4.8</v>
      </c>
      <c r="F48" s="27">
        <v>27.9</v>
      </c>
      <c r="G48" s="28">
        <v>176</v>
      </c>
      <c r="H48" s="27">
        <v>0.1</v>
      </c>
    </row>
    <row r="49" spans="1:8" ht="15.75" x14ac:dyDescent="0.2">
      <c r="A49" s="15">
        <v>400</v>
      </c>
      <c r="B49" s="19" t="s">
        <v>46</v>
      </c>
      <c r="C49" s="15">
        <v>150</v>
      </c>
      <c r="D49" s="23">
        <v>4.58</v>
      </c>
      <c r="E49" s="23">
        <v>4.08</v>
      </c>
      <c r="F49" s="23">
        <v>7.58</v>
      </c>
      <c r="G49" s="24">
        <v>85</v>
      </c>
      <c r="H49" s="23">
        <v>2.0499999999999998</v>
      </c>
    </row>
    <row r="50" spans="1:8" ht="15.75" x14ac:dyDescent="0.2">
      <c r="A50" s="25"/>
      <c r="B50" s="26" t="s">
        <v>47</v>
      </c>
      <c r="C50" s="28">
        <v>30</v>
      </c>
      <c r="D50" s="27">
        <v>1.95</v>
      </c>
      <c r="E50" s="27">
        <v>9.4</v>
      </c>
      <c r="F50" s="27">
        <v>17.3</v>
      </c>
      <c r="G50" s="28">
        <v>158</v>
      </c>
      <c r="H50" s="27">
        <v>0</v>
      </c>
    </row>
    <row r="51" spans="1:8" ht="15.75" x14ac:dyDescent="0.2">
      <c r="A51" s="15"/>
      <c r="B51" s="19" t="s">
        <v>33</v>
      </c>
      <c r="C51" s="15">
        <v>255</v>
      </c>
      <c r="D51" s="17">
        <f>SUM(D48:D50)</f>
        <v>11.73</v>
      </c>
      <c r="E51" s="17">
        <f>SUM(E48:E50)</f>
        <v>18.28</v>
      </c>
      <c r="F51" s="17">
        <f>SUM(F48:F50)</f>
        <v>52.78</v>
      </c>
      <c r="G51" s="18">
        <f>SUM(G48:G50)</f>
        <v>419</v>
      </c>
      <c r="H51" s="17">
        <f>SUM(H48:H50)</f>
        <v>2.15</v>
      </c>
    </row>
    <row r="52" spans="1:8" ht="15.75" x14ac:dyDescent="0.2">
      <c r="A52" s="15"/>
      <c r="B52" s="19"/>
      <c r="C52" s="15"/>
      <c r="D52" s="17"/>
      <c r="E52" s="17"/>
      <c r="F52" s="17"/>
      <c r="G52" s="18"/>
      <c r="H52" s="17"/>
    </row>
    <row r="53" spans="1:8" ht="15.75" x14ac:dyDescent="0.2">
      <c r="A53" s="15"/>
      <c r="B53" s="32" t="s">
        <v>48</v>
      </c>
      <c r="C53" s="33">
        <f t="shared" ref="C53:H53" si="1">C36+C39+C46+C51</f>
        <v>1280</v>
      </c>
      <c r="D53" s="34">
        <f t="shared" si="1"/>
        <v>50.790000000000006</v>
      </c>
      <c r="E53" s="34">
        <f t="shared" si="1"/>
        <v>50.01</v>
      </c>
      <c r="F53" s="34">
        <f t="shared" si="1"/>
        <v>162.12</v>
      </c>
      <c r="G53" s="35">
        <f t="shared" si="1"/>
        <v>1312</v>
      </c>
      <c r="H53" s="34">
        <f t="shared" si="1"/>
        <v>35.300000000000004</v>
      </c>
    </row>
    <row r="54" spans="1:8" ht="12.75" customHeight="1" x14ac:dyDescent="0.2">
      <c r="A54" s="73" t="s">
        <v>49</v>
      </c>
      <c r="B54" s="73"/>
      <c r="C54" s="73"/>
      <c r="D54" s="73"/>
      <c r="E54" s="73"/>
      <c r="F54" s="73"/>
      <c r="G54" s="73"/>
      <c r="H54" s="73"/>
    </row>
    <row r="55" spans="1:8" x14ac:dyDescent="0.2">
      <c r="A55" s="73"/>
      <c r="B55" s="73"/>
      <c r="C55" s="73"/>
      <c r="D55" s="73"/>
      <c r="E55" s="73"/>
      <c r="F55" s="73"/>
      <c r="G55" s="73"/>
      <c r="H55" s="73"/>
    </row>
    <row r="56" spans="1:8" ht="12.75" customHeight="1" x14ac:dyDescent="0.2">
      <c r="A56" s="74" t="s">
        <v>18</v>
      </c>
      <c r="B56" s="74" t="s">
        <v>19</v>
      </c>
      <c r="C56" s="74" t="s">
        <v>20</v>
      </c>
      <c r="D56" s="75" t="s">
        <v>21</v>
      </c>
      <c r="E56" s="75"/>
      <c r="F56" s="75"/>
      <c r="G56" s="75"/>
      <c r="H56" s="75"/>
    </row>
    <row r="57" spans="1:8" ht="12.75" customHeight="1" x14ac:dyDescent="0.2">
      <c r="A57" s="74"/>
      <c r="B57" s="74"/>
      <c r="C57" s="74"/>
      <c r="D57" s="75" t="s">
        <v>22</v>
      </c>
      <c r="E57" s="75" t="s">
        <v>23</v>
      </c>
      <c r="F57" s="75" t="s">
        <v>24</v>
      </c>
      <c r="G57" s="76" t="s">
        <v>25</v>
      </c>
      <c r="H57" s="75" t="s">
        <v>26</v>
      </c>
    </row>
    <row r="58" spans="1:8" ht="21.75" customHeight="1" x14ac:dyDescent="0.2">
      <c r="A58" s="74"/>
      <c r="B58" s="74"/>
      <c r="C58" s="74"/>
      <c r="D58" s="75"/>
      <c r="E58" s="75"/>
      <c r="F58" s="75"/>
      <c r="G58" s="76"/>
      <c r="H58" s="75"/>
    </row>
    <row r="59" spans="1:8" ht="15.75" x14ac:dyDescent="0.2">
      <c r="A59" s="15"/>
      <c r="B59" s="16" t="s">
        <v>27</v>
      </c>
      <c r="C59" s="15"/>
      <c r="D59" s="17"/>
      <c r="E59" s="17"/>
      <c r="F59" s="17"/>
      <c r="G59" s="18"/>
      <c r="H59" s="17"/>
    </row>
    <row r="60" spans="1:8" ht="15.75" x14ac:dyDescent="0.2">
      <c r="A60" s="15">
        <v>2</v>
      </c>
      <c r="B60" s="19" t="s">
        <v>50</v>
      </c>
      <c r="C60" s="15" t="s">
        <v>51</v>
      </c>
      <c r="D60" s="17">
        <v>2.1</v>
      </c>
      <c r="E60" s="17">
        <v>4.0999999999999996</v>
      </c>
      <c r="F60" s="17">
        <v>28.6</v>
      </c>
      <c r="G60" s="18">
        <v>160</v>
      </c>
      <c r="H60" s="17">
        <v>0.48</v>
      </c>
    </row>
    <row r="61" spans="1:8" ht="15.75" x14ac:dyDescent="0.2">
      <c r="A61" s="15">
        <v>185</v>
      </c>
      <c r="B61" s="19" t="s">
        <v>52</v>
      </c>
      <c r="C61" s="15" t="s">
        <v>39</v>
      </c>
      <c r="D61" s="23">
        <v>2.4</v>
      </c>
      <c r="E61" s="23">
        <v>3.82</v>
      </c>
      <c r="F61" s="23">
        <v>16.100000000000001</v>
      </c>
      <c r="G61" s="24">
        <v>108</v>
      </c>
      <c r="H61" s="23">
        <v>0</v>
      </c>
    </row>
    <row r="62" spans="1:8" ht="15.75" x14ac:dyDescent="0.2">
      <c r="A62" s="15">
        <v>397</v>
      </c>
      <c r="B62" s="19" t="s">
        <v>53</v>
      </c>
      <c r="C62" s="15">
        <v>150</v>
      </c>
      <c r="D62" s="23">
        <v>3.2</v>
      </c>
      <c r="E62" s="23">
        <v>2.7</v>
      </c>
      <c r="F62" s="23">
        <v>13</v>
      </c>
      <c r="G62" s="24">
        <v>89</v>
      </c>
      <c r="H62" s="23">
        <v>1.2</v>
      </c>
    </row>
    <row r="63" spans="1:8" ht="15.75" x14ac:dyDescent="0.2">
      <c r="A63" s="25">
        <v>368</v>
      </c>
      <c r="B63" s="26" t="s">
        <v>54</v>
      </c>
      <c r="C63" s="25">
        <v>100</v>
      </c>
      <c r="D63" s="29">
        <v>1.5</v>
      </c>
      <c r="E63" s="23">
        <v>0.5</v>
      </c>
      <c r="F63" s="23">
        <v>21</v>
      </c>
      <c r="G63" s="24">
        <v>95</v>
      </c>
      <c r="H63" s="23">
        <v>10</v>
      </c>
    </row>
    <row r="64" spans="1:8" ht="15.75" x14ac:dyDescent="0.2">
      <c r="A64" s="15"/>
      <c r="B64" s="19" t="s">
        <v>33</v>
      </c>
      <c r="C64" s="15">
        <v>455</v>
      </c>
      <c r="D64" s="17">
        <f>SUM(D60:D63)</f>
        <v>9.1999999999999993</v>
      </c>
      <c r="E64" s="17">
        <f>SUM(E60:E63)</f>
        <v>11.120000000000001</v>
      </c>
      <c r="F64" s="17">
        <f>SUM(F60:F63)</f>
        <v>78.7</v>
      </c>
      <c r="G64" s="18">
        <f>SUM(G60:G63)</f>
        <v>452</v>
      </c>
      <c r="H64" s="17">
        <f>SUM(H60:H63)</f>
        <v>11.68</v>
      </c>
    </row>
    <row r="65" spans="1:8" ht="15.75" x14ac:dyDescent="0.2">
      <c r="A65" s="15"/>
      <c r="B65" s="16" t="s">
        <v>34</v>
      </c>
      <c r="C65" s="15"/>
      <c r="D65" s="17"/>
      <c r="E65" s="17"/>
      <c r="F65" s="17"/>
      <c r="G65" s="18"/>
      <c r="H65" s="17"/>
    </row>
    <row r="66" spans="1:8" ht="15.75" x14ac:dyDescent="0.2">
      <c r="A66" s="15"/>
      <c r="B66" s="26" t="s">
        <v>55</v>
      </c>
      <c r="C66" s="25">
        <v>100</v>
      </c>
      <c r="D66" s="27">
        <v>2.8</v>
      </c>
      <c r="E66" s="27">
        <v>3.2</v>
      </c>
      <c r="F66" s="27">
        <v>8.6</v>
      </c>
      <c r="G66" s="28">
        <v>74</v>
      </c>
      <c r="H66" s="27">
        <v>0</v>
      </c>
    </row>
    <row r="67" spans="1:8" ht="15.75" x14ac:dyDescent="0.2">
      <c r="A67" s="15"/>
      <c r="B67" s="19" t="s">
        <v>33</v>
      </c>
      <c r="C67" s="15">
        <v>100</v>
      </c>
      <c r="D67" s="17">
        <f>SUM(D66)</f>
        <v>2.8</v>
      </c>
      <c r="E67" s="17">
        <f>SUM(E66)</f>
        <v>3.2</v>
      </c>
      <c r="F67" s="17">
        <f>SUM(F66)</f>
        <v>8.6</v>
      </c>
      <c r="G67" s="18">
        <f>SUM(G66)</f>
        <v>74</v>
      </c>
      <c r="H67" s="17">
        <f>SUM(H66)</f>
        <v>0</v>
      </c>
    </row>
    <row r="68" spans="1:8" ht="15.75" x14ac:dyDescent="0.2">
      <c r="A68" s="15"/>
      <c r="B68" s="16" t="s">
        <v>36</v>
      </c>
      <c r="C68" s="15"/>
      <c r="D68" s="17"/>
      <c r="E68" s="17"/>
      <c r="F68" s="17"/>
      <c r="G68" s="18"/>
      <c r="H68" s="17"/>
    </row>
    <row r="69" spans="1:8" ht="15.75" x14ac:dyDescent="0.2">
      <c r="A69" s="36">
        <v>45</v>
      </c>
      <c r="B69" s="37" t="s">
        <v>56</v>
      </c>
      <c r="C69" s="38">
        <v>60</v>
      </c>
      <c r="D69" s="39">
        <v>0.82</v>
      </c>
      <c r="E69" s="39">
        <v>3.7</v>
      </c>
      <c r="F69" s="39">
        <v>5.0999999999999996</v>
      </c>
      <c r="G69" s="40">
        <v>57</v>
      </c>
      <c r="H69" s="39">
        <v>6.2</v>
      </c>
    </row>
    <row r="70" spans="1:8" ht="27.6" customHeight="1" x14ac:dyDescent="0.2">
      <c r="A70" s="36">
        <v>82</v>
      </c>
      <c r="B70" s="37" t="s">
        <v>57</v>
      </c>
      <c r="C70" s="38" t="s">
        <v>58</v>
      </c>
      <c r="D70" s="22">
        <v>3.6</v>
      </c>
      <c r="E70" s="22">
        <v>4.5</v>
      </c>
      <c r="F70" s="22">
        <v>12.6</v>
      </c>
      <c r="G70" s="18">
        <v>105</v>
      </c>
      <c r="H70" s="22">
        <v>10</v>
      </c>
    </row>
    <row r="71" spans="1:8" ht="15.75" x14ac:dyDescent="0.2">
      <c r="A71" s="25" t="s">
        <v>59</v>
      </c>
      <c r="B71" s="26" t="s">
        <v>60</v>
      </c>
      <c r="C71" s="15">
        <v>60</v>
      </c>
      <c r="D71" s="31">
        <v>8.6999999999999993</v>
      </c>
      <c r="E71" s="31">
        <v>6.5</v>
      </c>
      <c r="F71" s="31">
        <v>4.9000000000000004</v>
      </c>
      <c r="G71" s="24">
        <v>115</v>
      </c>
      <c r="H71" s="31">
        <v>0.12</v>
      </c>
    </row>
    <row r="72" spans="1:8" ht="15.75" x14ac:dyDescent="0.2">
      <c r="A72" s="25">
        <v>315</v>
      </c>
      <c r="B72" s="26" t="s">
        <v>61</v>
      </c>
      <c r="C72" s="15">
        <v>120</v>
      </c>
      <c r="D72" s="31">
        <v>2.9</v>
      </c>
      <c r="E72" s="31">
        <v>4.3</v>
      </c>
      <c r="F72" s="31">
        <v>29.4</v>
      </c>
      <c r="G72" s="24">
        <v>168</v>
      </c>
      <c r="H72" s="31">
        <v>0</v>
      </c>
    </row>
    <row r="73" spans="1:8" ht="15.75" x14ac:dyDescent="0.2">
      <c r="A73" s="25" t="s">
        <v>62</v>
      </c>
      <c r="B73" s="26" t="s">
        <v>63</v>
      </c>
      <c r="C73" s="15">
        <v>150</v>
      </c>
      <c r="D73" s="23">
        <v>0.15</v>
      </c>
      <c r="E73" s="23">
        <v>0.08</v>
      </c>
      <c r="F73" s="23">
        <v>9</v>
      </c>
      <c r="G73" s="24">
        <v>38</v>
      </c>
      <c r="H73" s="23">
        <v>3.4</v>
      </c>
    </row>
    <row r="74" spans="1:8" ht="15.75" x14ac:dyDescent="0.2">
      <c r="A74" s="15"/>
      <c r="B74" s="19" t="s">
        <v>42</v>
      </c>
      <c r="C74" s="15">
        <v>40</v>
      </c>
      <c r="D74" s="31">
        <v>2.8</v>
      </c>
      <c r="E74" s="31">
        <v>0.4</v>
      </c>
      <c r="F74" s="31">
        <v>18</v>
      </c>
      <c r="G74" s="24">
        <v>86</v>
      </c>
      <c r="H74" s="31">
        <v>0</v>
      </c>
    </row>
    <row r="75" spans="1:8" ht="15.75" x14ac:dyDescent="0.2">
      <c r="A75" s="15"/>
      <c r="B75" s="19" t="s">
        <v>33</v>
      </c>
      <c r="C75" s="15">
        <v>590</v>
      </c>
      <c r="D75" s="17">
        <f>SUM(D69:D74)</f>
        <v>18.97</v>
      </c>
      <c r="E75" s="17">
        <f>SUM(E69:E74)</f>
        <v>19.479999999999997</v>
      </c>
      <c r="F75" s="17">
        <f>SUM(F69:F74)</f>
        <v>79</v>
      </c>
      <c r="G75" s="18">
        <f>SUM(G69:G74)</f>
        <v>569</v>
      </c>
      <c r="H75" s="17">
        <f>SUM(H69:H74)</f>
        <v>19.72</v>
      </c>
    </row>
    <row r="76" spans="1:8" ht="15.75" x14ac:dyDescent="0.2">
      <c r="A76" s="15"/>
      <c r="B76" s="16" t="s">
        <v>43</v>
      </c>
      <c r="C76" s="15"/>
      <c r="D76" s="17"/>
      <c r="E76" s="17"/>
      <c r="F76" s="17"/>
      <c r="G76" s="18"/>
      <c r="H76" s="17"/>
    </row>
    <row r="77" spans="1:8" ht="31.5" x14ac:dyDescent="0.2">
      <c r="A77" s="15">
        <v>252</v>
      </c>
      <c r="B77" s="19" t="s">
        <v>64</v>
      </c>
      <c r="C77" s="38">
        <v>80</v>
      </c>
      <c r="D77" s="17">
        <v>12.7</v>
      </c>
      <c r="E77" s="17">
        <v>8.6</v>
      </c>
      <c r="F77" s="17">
        <v>1.9</v>
      </c>
      <c r="G77" s="18">
        <v>136</v>
      </c>
      <c r="H77" s="17">
        <v>0.4</v>
      </c>
    </row>
    <row r="78" spans="1:8" ht="15.75" x14ac:dyDescent="0.2">
      <c r="A78" s="15">
        <v>318</v>
      </c>
      <c r="B78" s="19" t="s">
        <v>65</v>
      </c>
      <c r="C78" s="38">
        <v>120</v>
      </c>
      <c r="D78" s="23">
        <v>2.29</v>
      </c>
      <c r="E78" s="23">
        <v>3.45</v>
      </c>
      <c r="F78" s="23">
        <v>18.41</v>
      </c>
      <c r="G78" s="24">
        <v>114</v>
      </c>
      <c r="H78" s="23">
        <v>16.8</v>
      </c>
    </row>
    <row r="79" spans="1:8" ht="15.75" x14ac:dyDescent="0.2">
      <c r="A79" s="15">
        <v>399</v>
      </c>
      <c r="B79" s="19" t="s">
        <v>66</v>
      </c>
      <c r="C79" s="38">
        <v>150</v>
      </c>
      <c r="D79" s="22">
        <v>0.75</v>
      </c>
      <c r="E79" s="22" t="s">
        <v>67</v>
      </c>
      <c r="F79" s="22">
        <v>15.15</v>
      </c>
      <c r="G79" s="18">
        <v>63</v>
      </c>
      <c r="H79" s="22">
        <v>3</v>
      </c>
    </row>
    <row r="80" spans="1:8" ht="15.75" x14ac:dyDescent="0.2">
      <c r="A80" s="15"/>
      <c r="B80" s="19" t="s">
        <v>68</v>
      </c>
      <c r="C80" s="15">
        <v>25</v>
      </c>
      <c r="D80" s="23">
        <v>2</v>
      </c>
      <c r="E80" s="23">
        <v>0.5</v>
      </c>
      <c r="F80" s="23">
        <v>14.3</v>
      </c>
      <c r="G80" s="24">
        <v>70</v>
      </c>
      <c r="H80" s="23">
        <v>0</v>
      </c>
    </row>
    <row r="81" spans="1:8" ht="15.75" x14ac:dyDescent="0.2">
      <c r="A81" s="15"/>
      <c r="B81" s="19" t="s">
        <v>33</v>
      </c>
      <c r="C81" s="15">
        <f t="shared" ref="C81:H81" si="2">SUM(C77:C80)</f>
        <v>375</v>
      </c>
      <c r="D81" s="17">
        <f t="shared" si="2"/>
        <v>17.739999999999998</v>
      </c>
      <c r="E81" s="17">
        <f t="shared" si="2"/>
        <v>12.55</v>
      </c>
      <c r="F81" s="17">
        <f t="shared" si="2"/>
        <v>49.760000000000005</v>
      </c>
      <c r="G81" s="18">
        <f t="shared" si="2"/>
        <v>383</v>
      </c>
      <c r="H81" s="17">
        <f t="shared" si="2"/>
        <v>20.2</v>
      </c>
    </row>
    <row r="82" spans="1:8" ht="15.75" x14ac:dyDescent="0.2">
      <c r="A82" s="15"/>
      <c r="B82" s="19"/>
      <c r="C82" s="15"/>
      <c r="D82" s="17"/>
      <c r="E82" s="17"/>
      <c r="F82" s="17"/>
      <c r="G82" s="18"/>
      <c r="H82" s="17"/>
    </row>
    <row r="83" spans="1:8" ht="15.75" x14ac:dyDescent="0.2">
      <c r="A83" s="15"/>
      <c r="B83" s="32" t="s">
        <v>48</v>
      </c>
      <c r="C83" s="33">
        <f t="shared" ref="C83:H83" si="3">C64+C67+C75+C81</f>
        <v>1520</v>
      </c>
      <c r="D83" s="34">
        <f t="shared" si="3"/>
        <v>48.709999999999994</v>
      </c>
      <c r="E83" s="34">
        <f t="shared" si="3"/>
        <v>46.349999999999994</v>
      </c>
      <c r="F83" s="34">
        <f t="shared" si="3"/>
        <v>216.06</v>
      </c>
      <c r="G83" s="35">
        <f t="shared" si="3"/>
        <v>1478</v>
      </c>
      <c r="H83" s="34">
        <f t="shared" si="3"/>
        <v>51.599999999999994</v>
      </c>
    </row>
    <row r="84" spans="1:8" ht="12.75" customHeight="1" x14ac:dyDescent="0.2">
      <c r="A84" s="73" t="s">
        <v>69</v>
      </c>
      <c r="B84" s="73"/>
      <c r="C84" s="73"/>
      <c r="D84" s="73"/>
      <c r="E84" s="73"/>
      <c r="F84" s="73"/>
      <c r="G84" s="73"/>
      <c r="H84" s="73"/>
    </row>
    <row r="85" spans="1:8" x14ac:dyDescent="0.2">
      <c r="A85" s="73"/>
      <c r="B85" s="73"/>
      <c r="C85" s="73"/>
      <c r="D85" s="73"/>
      <c r="E85" s="73"/>
      <c r="F85" s="73"/>
      <c r="G85" s="73"/>
      <c r="H85" s="73"/>
    </row>
    <row r="86" spans="1:8" ht="12.75" customHeight="1" x14ac:dyDescent="0.2">
      <c r="A86" s="74" t="s">
        <v>18</v>
      </c>
      <c r="B86" s="74" t="s">
        <v>19</v>
      </c>
      <c r="C86" s="74" t="s">
        <v>20</v>
      </c>
      <c r="D86" s="75" t="s">
        <v>21</v>
      </c>
      <c r="E86" s="75"/>
      <c r="F86" s="75"/>
      <c r="G86" s="75"/>
      <c r="H86" s="75"/>
    </row>
    <row r="87" spans="1:8" ht="12.75" customHeight="1" x14ac:dyDescent="0.2">
      <c r="A87" s="74"/>
      <c r="B87" s="74"/>
      <c r="C87" s="74"/>
      <c r="D87" s="75" t="s">
        <v>22</v>
      </c>
      <c r="E87" s="75" t="s">
        <v>23</v>
      </c>
      <c r="F87" s="75" t="s">
        <v>24</v>
      </c>
      <c r="G87" s="76" t="s">
        <v>25</v>
      </c>
      <c r="H87" s="75" t="s">
        <v>26</v>
      </c>
    </row>
    <row r="88" spans="1:8" ht="24" customHeight="1" x14ac:dyDescent="0.2">
      <c r="A88" s="74"/>
      <c r="B88" s="74"/>
      <c r="C88" s="74"/>
      <c r="D88" s="75"/>
      <c r="E88" s="75"/>
      <c r="F88" s="75"/>
      <c r="G88" s="76"/>
      <c r="H88" s="75"/>
    </row>
    <row r="89" spans="1:8" ht="15.75" x14ac:dyDescent="0.2">
      <c r="A89" s="15"/>
      <c r="B89" s="16" t="s">
        <v>27</v>
      </c>
      <c r="C89" s="15"/>
      <c r="D89" s="17"/>
      <c r="E89" s="17"/>
      <c r="F89" s="17"/>
      <c r="G89" s="18"/>
      <c r="H89" s="17"/>
    </row>
    <row r="90" spans="1:8" ht="15.75" x14ac:dyDescent="0.2">
      <c r="A90" s="15">
        <v>1</v>
      </c>
      <c r="B90" s="19" t="s">
        <v>70</v>
      </c>
      <c r="C90" s="15" t="s">
        <v>71</v>
      </c>
      <c r="D90" s="23">
        <v>2</v>
      </c>
      <c r="E90" s="23">
        <v>7.7</v>
      </c>
      <c r="F90" s="23">
        <v>14.4</v>
      </c>
      <c r="G90" s="24">
        <v>136</v>
      </c>
      <c r="H90" s="23">
        <v>0</v>
      </c>
    </row>
    <row r="91" spans="1:8" ht="18" customHeight="1" x14ac:dyDescent="0.2">
      <c r="A91" s="15">
        <v>237</v>
      </c>
      <c r="B91" s="19" t="s">
        <v>72</v>
      </c>
      <c r="C91" s="41" t="s">
        <v>73</v>
      </c>
      <c r="D91" s="42">
        <v>14</v>
      </c>
      <c r="E91" s="42">
        <v>11</v>
      </c>
      <c r="F91" s="42">
        <v>22.7</v>
      </c>
      <c r="G91" s="43">
        <v>246</v>
      </c>
      <c r="H91" s="42">
        <v>0.3</v>
      </c>
    </row>
    <row r="92" spans="1:8" ht="15.75" x14ac:dyDescent="0.2">
      <c r="A92" s="15">
        <v>394</v>
      </c>
      <c r="B92" s="19" t="s">
        <v>31</v>
      </c>
      <c r="C92" s="15">
        <v>150</v>
      </c>
      <c r="D92" s="23">
        <v>2.7</v>
      </c>
      <c r="E92" s="23">
        <v>2.2999999999999998</v>
      </c>
      <c r="F92" s="23">
        <v>11.3</v>
      </c>
      <c r="G92" s="24">
        <v>77</v>
      </c>
      <c r="H92" s="23">
        <v>1.2</v>
      </c>
    </row>
    <row r="93" spans="1:8" ht="15.75" x14ac:dyDescent="0.2">
      <c r="A93" s="15"/>
      <c r="B93" s="19" t="s">
        <v>33</v>
      </c>
      <c r="C93" s="15">
        <v>285</v>
      </c>
      <c r="D93" s="17">
        <f>SUM(D90:D92)</f>
        <v>18.7</v>
      </c>
      <c r="E93" s="17">
        <f>SUM(E90:E92)</f>
        <v>21</v>
      </c>
      <c r="F93" s="17">
        <f>SUM(F90:F92)</f>
        <v>48.400000000000006</v>
      </c>
      <c r="G93" s="18">
        <f>SUM(G90:G92)</f>
        <v>459</v>
      </c>
      <c r="H93" s="17">
        <f>SUM(H90:H92)</f>
        <v>1.5</v>
      </c>
    </row>
    <row r="94" spans="1:8" ht="15.75" x14ac:dyDescent="0.2">
      <c r="A94" s="15"/>
      <c r="B94" s="16" t="s">
        <v>34</v>
      </c>
      <c r="C94" s="15"/>
      <c r="D94" s="17"/>
      <c r="E94" s="17"/>
      <c r="F94" s="17"/>
      <c r="G94" s="18"/>
      <c r="H94" s="17"/>
    </row>
    <row r="95" spans="1:8" ht="15.75" x14ac:dyDescent="0.2">
      <c r="A95" s="15">
        <v>401</v>
      </c>
      <c r="B95" s="19" t="s">
        <v>74</v>
      </c>
      <c r="C95" s="15" t="s">
        <v>75</v>
      </c>
      <c r="D95" s="17">
        <v>2.9</v>
      </c>
      <c r="E95" s="17">
        <v>4</v>
      </c>
      <c r="F95" s="17">
        <v>10.7</v>
      </c>
      <c r="G95" s="18">
        <v>91</v>
      </c>
      <c r="H95" s="17">
        <v>0.7</v>
      </c>
    </row>
    <row r="96" spans="1:8" ht="15.75" x14ac:dyDescent="0.2">
      <c r="A96" s="38"/>
      <c r="B96" s="44" t="s">
        <v>33</v>
      </c>
      <c r="C96" s="38">
        <v>110</v>
      </c>
      <c r="D96" s="22">
        <f>SUM(D95)</f>
        <v>2.9</v>
      </c>
      <c r="E96" s="22">
        <f>SUM(E95)</f>
        <v>4</v>
      </c>
      <c r="F96" s="22">
        <f>SUM(F95)</f>
        <v>10.7</v>
      </c>
      <c r="G96" s="45">
        <f>SUM(G95)</f>
        <v>91</v>
      </c>
      <c r="H96" s="22">
        <f>SUM(H95)</f>
        <v>0.7</v>
      </c>
    </row>
    <row r="97" spans="1:8" ht="15.75" x14ac:dyDescent="0.2">
      <c r="A97" s="15"/>
      <c r="B97" s="16" t="s">
        <v>36</v>
      </c>
      <c r="C97" s="38"/>
      <c r="D97" s="22"/>
      <c r="E97" s="22"/>
      <c r="F97" s="22"/>
      <c r="G97" s="18"/>
      <c r="H97" s="22"/>
    </row>
    <row r="98" spans="1:8" ht="16.149999999999999" customHeight="1" x14ac:dyDescent="0.2">
      <c r="A98" s="25">
        <v>81</v>
      </c>
      <c r="B98" s="26" t="s">
        <v>76</v>
      </c>
      <c r="C98" s="38">
        <v>150</v>
      </c>
      <c r="D98" s="22">
        <v>3.3</v>
      </c>
      <c r="E98" s="22">
        <v>3.2</v>
      </c>
      <c r="F98" s="22">
        <v>9.8000000000000007</v>
      </c>
      <c r="G98" s="18">
        <v>81</v>
      </c>
      <c r="H98" s="22">
        <v>3.5</v>
      </c>
    </row>
    <row r="99" spans="1:8" ht="15.75" x14ac:dyDescent="0.2">
      <c r="A99" s="15" t="s">
        <v>77</v>
      </c>
      <c r="B99" s="19" t="s">
        <v>78</v>
      </c>
      <c r="C99" s="15">
        <v>60</v>
      </c>
      <c r="D99" s="31">
        <v>8.6999999999999993</v>
      </c>
      <c r="E99" s="31">
        <v>6.6</v>
      </c>
      <c r="F99" s="31">
        <v>6.8</v>
      </c>
      <c r="G99" s="24">
        <v>127</v>
      </c>
      <c r="H99" s="31">
        <v>0.15</v>
      </c>
    </row>
    <row r="100" spans="1:8" ht="15.75" x14ac:dyDescent="0.2">
      <c r="A100" s="46">
        <v>313</v>
      </c>
      <c r="B100" s="47" t="s">
        <v>79</v>
      </c>
      <c r="C100" s="48">
        <v>120</v>
      </c>
      <c r="D100" s="23">
        <v>6.8</v>
      </c>
      <c r="E100" s="23">
        <v>4.9000000000000004</v>
      </c>
      <c r="F100" s="23">
        <v>29.6</v>
      </c>
      <c r="G100" s="24">
        <v>189</v>
      </c>
      <c r="H100" s="23">
        <v>0</v>
      </c>
    </row>
    <row r="101" spans="1:8" ht="15.75" x14ac:dyDescent="0.2">
      <c r="A101" s="15" t="s">
        <v>80</v>
      </c>
      <c r="B101" s="19" t="s">
        <v>81</v>
      </c>
      <c r="C101" s="38">
        <v>40</v>
      </c>
      <c r="D101" s="22">
        <v>0.4</v>
      </c>
      <c r="E101" s="22">
        <v>0.1</v>
      </c>
      <c r="F101" s="22">
        <v>1.5</v>
      </c>
      <c r="G101" s="18">
        <v>9</v>
      </c>
      <c r="H101" s="22">
        <v>10</v>
      </c>
    </row>
    <row r="102" spans="1:8" ht="15.75" x14ac:dyDescent="0.2">
      <c r="A102" s="15">
        <v>376</v>
      </c>
      <c r="B102" s="19" t="s">
        <v>41</v>
      </c>
      <c r="C102" s="15">
        <v>150</v>
      </c>
      <c r="D102" s="23">
        <v>0.33</v>
      </c>
      <c r="E102" s="23">
        <v>0.02</v>
      </c>
      <c r="F102" s="23">
        <v>16.8</v>
      </c>
      <c r="G102" s="24">
        <v>69</v>
      </c>
      <c r="H102" s="23">
        <v>0.3</v>
      </c>
    </row>
    <row r="103" spans="1:8" ht="15.75" x14ac:dyDescent="0.2">
      <c r="A103" s="15"/>
      <c r="B103" s="19" t="s">
        <v>42</v>
      </c>
      <c r="C103" s="15">
        <v>40</v>
      </c>
      <c r="D103" s="31">
        <v>2.8</v>
      </c>
      <c r="E103" s="31">
        <v>0.4</v>
      </c>
      <c r="F103" s="31">
        <v>18</v>
      </c>
      <c r="G103" s="24">
        <v>86</v>
      </c>
      <c r="H103" s="31">
        <v>0</v>
      </c>
    </row>
    <row r="104" spans="1:8" ht="15.75" x14ac:dyDescent="0.2">
      <c r="A104" s="15"/>
      <c r="B104" s="19" t="s">
        <v>33</v>
      </c>
      <c r="C104" s="15">
        <f t="shared" ref="C104:H104" si="4">SUM(C98:C103)</f>
        <v>560</v>
      </c>
      <c r="D104" s="17">
        <f t="shared" si="4"/>
        <v>22.33</v>
      </c>
      <c r="E104" s="17">
        <f t="shared" si="4"/>
        <v>15.22</v>
      </c>
      <c r="F104" s="17">
        <f t="shared" si="4"/>
        <v>82.5</v>
      </c>
      <c r="G104" s="18">
        <f t="shared" si="4"/>
        <v>561</v>
      </c>
      <c r="H104" s="17">
        <f t="shared" si="4"/>
        <v>13.950000000000001</v>
      </c>
    </row>
    <row r="105" spans="1:8" ht="15.75" x14ac:dyDescent="0.2">
      <c r="A105" s="15"/>
      <c r="B105" s="16" t="s">
        <v>43</v>
      </c>
      <c r="C105" s="15"/>
      <c r="D105" s="17"/>
      <c r="E105" s="17"/>
      <c r="F105" s="17"/>
      <c r="G105" s="18"/>
      <c r="H105" s="17"/>
    </row>
    <row r="106" spans="1:8" s="51" customFormat="1" ht="15.75" x14ac:dyDescent="0.2">
      <c r="A106" s="49">
        <v>208</v>
      </c>
      <c r="B106" s="50" t="s">
        <v>82</v>
      </c>
      <c r="C106" s="48" t="s">
        <v>83</v>
      </c>
      <c r="D106" s="31">
        <v>5.0999999999999996</v>
      </c>
      <c r="E106" s="31">
        <v>5.9</v>
      </c>
      <c r="F106" s="31">
        <v>15.3</v>
      </c>
      <c r="G106" s="24">
        <v>136</v>
      </c>
      <c r="H106" s="31">
        <v>0.22</v>
      </c>
    </row>
    <row r="107" spans="1:8" s="51" customFormat="1" ht="15.75" x14ac:dyDescent="0.2">
      <c r="A107" s="15">
        <v>368</v>
      </c>
      <c r="B107" s="19" t="s">
        <v>84</v>
      </c>
      <c r="C107" s="15">
        <v>100</v>
      </c>
      <c r="D107" s="23">
        <v>0.4</v>
      </c>
      <c r="E107" s="23">
        <v>0.3</v>
      </c>
      <c r="F107" s="23">
        <v>10.3</v>
      </c>
      <c r="G107" s="24">
        <v>46</v>
      </c>
      <c r="H107" s="23">
        <v>5</v>
      </c>
    </row>
    <row r="108" spans="1:8" s="51" customFormat="1" ht="15.75" x14ac:dyDescent="0.2">
      <c r="A108" s="15"/>
      <c r="B108" s="26" t="s">
        <v>85</v>
      </c>
      <c r="C108" s="25">
        <v>20</v>
      </c>
      <c r="D108" s="29">
        <v>1.6</v>
      </c>
      <c r="E108" s="29">
        <v>3</v>
      </c>
      <c r="F108" s="29">
        <v>12.6</v>
      </c>
      <c r="G108" s="30">
        <v>84</v>
      </c>
      <c r="H108" s="29" t="s">
        <v>67</v>
      </c>
    </row>
    <row r="109" spans="1:8" ht="15.75" x14ac:dyDescent="0.2">
      <c r="A109" s="15">
        <v>392</v>
      </c>
      <c r="B109" s="19" t="s">
        <v>86</v>
      </c>
      <c r="C109" s="15">
        <v>150</v>
      </c>
      <c r="D109" s="23">
        <v>0.04</v>
      </c>
      <c r="E109" s="23">
        <v>0.01</v>
      </c>
      <c r="F109" s="23">
        <v>7</v>
      </c>
      <c r="G109" s="24">
        <v>28</v>
      </c>
      <c r="H109" s="23">
        <v>0.02</v>
      </c>
    </row>
    <row r="110" spans="1:8" ht="15.75" x14ac:dyDescent="0.2">
      <c r="A110" s="15"/>
      <c r="B110" s="19" t="s">
        <v>33</v>
      </c>
      <c r="C110" s="52">
        <v>375</v>
      </c>
      <c r="D110" s="53">
        <f>SUM(D106:D109)</f>
        <v>7.14</v>
      </c>
      <c r="E110" s="53">
        <f>SUM(E106:E109)</f>
        <v>9.2099999999999991</v>
      </c>
      <c r="F110" s="53">
        <f>SUM(F106:F109)</f>
        <v>45.2</v>
      </c>
      <c r="G110" s="54">
        <f>SUM(G106:G109)</f>
        <v>294</v>
      </c>
      <c r="H110" s="53">
        <f>SUM(H106:H109)</f>
        <v>5.2399999999999993</v>
      </c>
    </row>
    <row r="111" spans="1:8" ht="15.75" x14ac:dyDescent="0.2">
      <c r="A111" s="15"/>
      <c r="B111" s="19"/>
      <c r="C111" s="52"/>
      <c r="D111" s="53"/>
      <c r="E111" s="53"/>
      <c r="F111" s="53"/>
      <c r="G111" s="54"/>
      <c r="H111" s="53"/>
    </row>
    <row r="112" spans="1:8" ht="15.75" x14ac:dyDescent="0.2">
      <c r="A112" s="15"/>
      <c r="B112" s="32" t="s">
        <v>48</v>
      </c>
      <c r="C112" s="33">
        <f t="shared" ref="C112:H112" si="5">C93+C96+C104+C110</f>
        <v>1330</v>
      </c>
      <c r="D112" s="34">
        <f t="shared" si="5"/>
        <v>51.069999999999993</v>
      </c>
      <c r="E112" s="34">
        <f t="shared" si="5"/>
        <v>49.43</v>
      </c>
      <c r="F112" s="34">
        <f t="shared" si="5"/>
        <v>186.8</v>
      </c>
      <c r="G112" s="35">
        <f t="shared" si="5"/>
        <v>1405</v>
      </c>
      <c r="H112" s="34">
        <f t="shared" si="5"/>
        <v>21.39</v>
      </c>
    </row>
    <row r="113" spans="1:8" ht="12.75" customHeight="1" x14ac:dyDescent="0.2">
      <c r="A113" s="73" t="s">
        <v>87</v>
      </c>
      <c r="B113" s="73"/>
      <c r="C113" s="73"/>
      <c r="D113" s="73"/>
      <c r="E113" s="73"/>
      <c r="F113" s="73"/>
      <c r="G113" s="73"/>
      <c r="H113" s="73"/>
    </row>
    <row r="114" spans="1:8" x14ac:dyDescent="0.2">
      <c r="A114" s="73"/>
      <c r="B114" s="73"/>
      <c r="C114" s="73"/>
      <c r="D114" s="73"/>
      <c r="E114" s="73"/>
      <c r="F114" s="73"/>
      <c r="G114" s="73"/>
      <c r="H114" s="73"/>
    </row>
    <row r="115" spans="1:8" ht="12.75" customHeight="1" x14ac:dyDescent="0.2">
      <c r="A115" s="74" t="s">
        <v>18</v>
      </c>
      <c r="B115" s="74" t="s">
        <v>19</v>
      </c>
      <c r="C115" s="74" t="s">
        <v>20</v>
      </c>
      <c r="D115" s="75" t="s">
        <v>21</v>
      </c>
      <c r="E115" s="75"/>
      <c r="F115" s="75"/>
      <c r="G115" s="75"/>
      <c r="H115" s="75"/>
    </row>
    <row r="116" spans="1:8" ht="12.75" customHeight="1" x14ac:dyDescent="0.2">
      <c r="A116" s="74"/>
      <c r="B116" s="74"/>
      <c r="C116" s="74"/>
      <c r="D116" s="75" t="s">
        <v>22</v>
      </c>
      <c r="E116" s="75" t="s">
        <v>23</v>
      </c>
      <c r="F116" s="75" t="s">
        <v>24</v>
      </c>
      <c r="G116" s="76" t="s">
        <v>25</v>
      </c>
      <c r="H116" s="75" t="s">
        <v>26</v>
      </c>
    </row>
    <row r="117" spans="1:8" ht="23.25" customHeight="1" x14ac:dyDescent="0.2">
      <c r="A117" s="74"/>
      <c r="B117" s="74"/>
      <c r="C117" s="74"/>
      <c r="D117" s="75"/>
      <c r="E117" s="75"/>
      <c r="F117" s="75"/>
      <c r="G117" s="76"/>
      <c r="H117" s="75"/>
    </row>
    <row r="118" spans="1:8" ht="15.75" x14ac:dyDescent="0.2">
      <c r="A118" s="15"/>
      <c r="B118" s="16" t="s">
        <v>27</v>
      </c>
      <c r="C118" s="15"/>
      <c r="D118" s="17"/>
      <c r="E118" s="17"/>
      <c r="F118" s="17"/>
      <c r="G118" s="18"/>
      <c r="H118" s="17"/>
    </row>
    <row r="119" spans="1:8" ht="15.75" x14ac:dyDescent="0.2">
      <c r="A119" s="15">
        <v>3</v>
      </c>
      <c r="B119" s="19" t="s">
        <v>28</v>
      </c>
      <c r="C119" s="15" t="s">
        <v>29</v>
      </c>
      <c r="D119" s="20">
        <v>4.3</v>
      </c>
      <c r="E119" s="20">
        <v>7</v>
      </c>
      <c r="F119" s="20">
        <v>14.3</v>
      </c>
      <c r="G119" s="21">
        <v>138</v>
      </c>
      <c r="H119" s="20">
        <v>7.0000000000000007E-2</v>
      </c>
    </row>
    <row r="120" spans="1:8" ht="31.5" x14ac:dyDescent="0.2">
      <c r="A120" s="15">
        <v>185</v>
      </c>
      <c r="B120" s="19" t="s">
        <v>88</v>
      </c>
      <c r="C120" s="15" t="s">
        <v>39</v>
      </c>
      <c r="D120" s="20">
        <v>2.85</v>
      </c>
      <c r="E120" s="20">
        <v>5.01</v>
      </c>
      <c r="F120" s="20">
        <v>14.29</v>
      </c>
      <c r="G120" s="21">
        <v>114</v>
      </c>
      <c r="H120" s="20">
        <v>0</v>
      </c>
    </row>
    <row r="121" spans="1:8" ht="15.75" x14ac:dyDescent="0.2">
      <c r="A121" s="15">
        <v>394</v>
      </c>
      <c r="B121" s="19" t="s">
        <v>31</v>
      </c>
      <c r="C121" s="15">
        <v>150</v>
      </c>
      <c r="D121" s="23">
        <v>2.7</v>
      </c>
      <c r="E121" s="23">
        <v>2.2999999999999998</v>
      </c>
      <c r="F121" s="23">
        <v>11.3</v>
      </c>
      <c r="G121" s="24">
        <v>77</v>
      </c>
      <c r="H121" s="23">
        <v>1.2</v>
      </c>
    </row>
    <row r="122" spans="1:8" ht="15.75" x14ac:dyDescent="0.2">
      <c r="A122" s="15"/>
      <c r="B122" s="19" t="s">
        <v>33</v>
      </c>
      <c r="C122" s="15">
        <v>345</v>
      </c>
      <c r="D122" s="17">
        <f>SUM(D119:D121)</f>
        <v>9.8500000000000014</v>
      </c>
      <c r="E122" s="17">
        <f>SUM(E119:E121)</f>
        <v>14.309999999999999</v>
      </c>
      <c r="F122" s="17">
        <f>SUM(F119:F121)</f>
        <v>39.89</v>
      </c>
      <c r="G122" s="18">
        <f>SUM(G119:G121)</f>
        <v>329</v>
      </c>
      <c r="H122" s="17">
        <f>SUM(H119:H121)</f>
        <v>1.27</v>
      </c>
    </row>
    <row r="123" spans="1:8" ht="15.75" x14ac:dyDescent="0.2">
      <c r="A123" s="15"/>
      <c r="B123" s="16" t="s">
        <v>34</v>
      </c>
      <c r="C123" s="15"/>
      <c r="D123" s="55"/>
      <c r="E123" s="55"/>
      <c r="F123" s="55"/>
      <c r="G123" s="40"/>
      <c r="H123" s="55"/>
    </row>
    <row r="124" spans="1:8" ht="15.75" x14ac:dyDescent="0.2">
      <c r="A124" s="15">
        <v>401</v>
      </c>
      <c r="B124" s="19" t="s">
        <v>89</v>
      </c>
      <c r="C124" s="15">
        <v>100</v>
      </c>
      <c r="D124" s="17">
        <v>3</v>
      </c>
      <c r="E124" s="17">
        <v>2.5</v>
      </c>
      <c r="F124" s="17">
        <v>11</v>
      </c>
      <c r="G124" s="18">
        <v>79</v>
      </c>
      <c r="H124" s="17">
        <v>1.08</v>
      </c>
    </row>
    <row r="125" spans="1:8" ht="15.75" x14ac:dyDescent="0.2">
      <c r="A125" s="15"/>
      <c r="B125" s="19" t="s">
        <v>33</v>
      </c>
      <c r="C125" s="15">
        <f t="shared" ref="C125:H125" si="6">SUM(C124)</f>
        <v>100</v>
      </c>
      <c r="D125" s="17">
        <f t="shared" si="6"/>
        <v>3</v>
      </c>
      <c r="E125" s="17">
        <f t="shared" si="6"/>
        <v>2.5</v>
      </c>
      <c r="F125" s="17">
        <f t="shared" si="6"/>
        <v>11</v>
      </c>
      <c r="G125" s="18">
        <f t="shared" si="6"/>
        <v>79</v>
      </c>
      <c r="H125" s="17">
        <f t="shared" si="6"/>
        <v>1.08</v>
      </c>
    </row>
    <row r="126" spans="1:8" ht="15.75" x14ac:dyDescent="0.2">
      <c r="A126" s="15"/>
      <c r="B126" s="16" t="s">
        <v>36</v>
      </c>
      <c r="C126" s="15"/>
      <c r="D126" s="55"/>
      <c r="E126" s="55"/>
      <c r="F126" s="55"/>
      <c r="G126" s="40"/>
      <c r="H126" s="55"/>
    </row>
    <row r="127" spans="1:8" ht="15.75" x14ac:dyDescent="0.2">
      <c r="A127" s="15">
        <v>25</v>
      </c>
      <c r="B127" s="19" t="s">
        <v>90</v>
      </c>
      <c r="C127" s="15">
        <v>60</v>
      </c>
      <c r="D127" s="23">
        <v>1.2</v>
      </c>
      <c r="E127" s="23">
        <v>3.1</v>
      </c>
      <c r="F127" s="23">
        <v>5.9</v>
      </c>
      <c r="G127" s="24">
        <v>56</v>
      </c>
      <c r="H127" s="23">
        <v>9.4</v>
      </c>
    </row>
    <row r="128" spans="1:8" ht="17.25" customHeight="1" x14ac:dyDescent="0.2">
      <c r="A128" s="25">
        <v>57</v>
      </c>
      <c r="B128" s="26" t="s">
        <v>91</v>
      </c>
      <c r="C128" s="38" t="s">
        <v>39</v>
      </c>
      <c r="D128" s="22">
        <v>2</v>
      </c>
      <c r="E128" s="22">
        <v>3.7</v>
      </c>
      <c r="F128" s="22">
        <v>7.8</v>
      </c>
      <c r="G128" s="18">
        <v>70</v>
      </c>
      <c r="H128" s="22">
        <v>6.2</v>
      </c>
    </row>
    <row r="129" spans="1:8" ht="15.75" x14ac:dyDescent="0.2">
      <c r="A129" s="38" t="s">
        <v>92</v>
      </c>
      <c r="B129" s="44" t="s">
        <v>93</v>
      </c>
      <c r="C129" s="38" t="s">
        <v>94</v>
      </c>
      <c r="D129" s="17">
        <v>5.2</v>
      </c>
      <c r="E129" s="17">
        <v>6.6</v>
      </c>
      <c r="F129" s="17">
        <v>7.7</v>
      </c>
      <c r="G129" s="18">
        <v>111</v>
      </c>
      <c r="H129" s="17">
        <v>1.8</v>
      </c>
    </row>
    <row r="130" spans="1:8" ht="15.75" x14ac:dyDescent="0.2">
      <c r="A130" s="15">
        <v>399</v>
      </c>
      <c r="B130" s="19" t="s">
        <v>95</v>
      </c>
      <c r="C130" s="15">
        <v>150</v>
      </c>
      <c r="D130" s="23">
        <v>0.12</v>
      </c>
      <c r="E130" s="23">
        <v>0.12</v>
      </c>
      <c r="F130" s="23">
        <v>10.9</v>
      </c>
      <c r="G130" s="24">
        <v>45</v>
      </c>
      <c r="H130" s="23">
        <v>1.3</v>
      </c>
    </row>
    <row r="131" spans="1:8" ht="15.75" x14ac:dyDescent="0.2">
      <c r="A131" s="15"/>
      <c r="B131" s="19" t="s">
        <v>42</v>
      </c>
      <c r="C131" s="15">
        <v>40</v>
      </c>
      <c r="D131" s="31">
        <v>2.8</v>
      </c>
      <c r="E131" s="31">
        <v>0.4</v>
      </c>
      <c r="F131" s="31">
        <v>18</v>
      </c>
      <c r="G131" s="24">
        <v>86</v>
      </c>
      <c r="H131" s="31">
        <v>0</v>
      </c>
    </row>
    <row r="132" spans="1:8" ht="15.75" x14ac:dyDescent="0.2">
      <c r="A132" s="15"/>
      <c r="B132" s="19" t="s">
        <v>33</v>
      </c>
      <c r="C132" s="15">
        <v>495</v>
      </c>
      <c r="D132" s="17">
        <f>SUM(D127:D131)</f>
        <v>11.32</v>
      </c>
      <c r="E132" s="17">
        <f>SUM(E127:E131)</f>
        <v>13.92</v>
      </c>
      <c r="F132" s="17">
        <f>SUM(F127:F131)</f>
        <v>50.3</v>
      </c>
      <c r="G132" s="18">
        <f>SUM(G127:G131)</f>
        <v>368</v>
      </c>
      <c r="H132" s="17">
        <f>SUM(H127:H131)</f>
        <v>18.700000000000003</v>
      </c>
    </row>
    <row r="133" spans="1:8" ht="15.75" x14ac:dyDescent="0.2">
      <c r="A133" s="15"/>
      <c r="B133" s="16" t="s">
        <v>43</v>
      </c>
      <c r="C133" s="15"/>
      <c r="D133" s="17"/>
      <c r="E133" s="17"/>
      <c r="F133" s="17"/>
      <c r="G133" s="18"/>
      <c r="H133" s="17"/>
    </row>
    <row r="134" spans="1:8" ht="15.75" x14ac:dyDescent="0.2">
      <c r="A134" s="15">
        <v>255</v>
      </c>
      <c r="B134" s="19" t="s">
        <v>96</v>
      </c>
      <c r="C134" s="15">
        <v>60</v>
      </c>
      <c r="D134" s="23">
        <v>8.02</v>
      </c>
      <c r="E134" s="23">
        <v>2.82</v>
      </c>
      <c r="F134" s="23">
        <v>5.99</v>
      </c>
      <c r="G134" s="24">
        <v>81</v>
      </c>
      <c r="H134" s="23">
        <v>0.26</v>
      </c>
    </row>
    <row r="135" spans="1:8" ht="15.75" x14ac:dyDescent="0.2">
      <c r="A135" s="36">
        <v>321</v>
      </c>
      <c r="B135" s="37" t="s">
        <v>97</v>
      </c>
      <c r="C135" s="56">
        <v>120</v>
      </c>
      <c r="D135" s="23">
        <v>2.5</v>
      </c>
      <c r="E135" s="23">
        <v>3.84</v>
      </c>
      <c r="F135" s="23">
        <v>16.350000000000001</v>
      </c>
      <c r="G135" s="24">
        <v>110</v>
      </c>
      <c r="H135" s="23">
        <v>14.53</v>
      </c>
    </row>
    <row r="136" spans="1:8" ht="15.75" x14ac:dyDescent="0.2">
      <c r="A136" s="25" t="s">
        <v>80</v>
      </c>
      <c r="B136" s="26" t="s">
        <v>98</v>
      </c>
      <c r="C136" s="25">
        <v>40</v>
      </c>
      <c r="D136" s="27">
        <v>0.28000000000000003</v>
      </c>
      <c r="E136" s="27">
        <v>0</v>
      </c>
      <c r="F136" s="27">
        <v>0.76</v>
      </c>
      <c r="G136" s="28">
        <v>5</v>
      </c>
      <c r="H136" s="27">
        <v>2.8</v>
      </c>
    </row>
    <row r="137" spans="1:8" ht="15.75" x14ac:dyDescent="0.2">
      <c r="A137" s="15">
        <v>399</v>
      </c>
      <c r="B137" s="19" t="s">
        <v>66</v>
      </c>
      <c r="C137" s="15">
        <v>150</v>
      </c>
      <c r="D137" s="17">
        <v>0.75</v>
      </c>
      <c r="E137" s="17">
        <v>0</v>
      </c>
      <c r="F137" s="17">
        <v>15.2</v>
      </c>
      <c r="G137" s="18">
        <v>63</v>
      </c>
      <c r="H137" s="17">
        <v>3</v>
      </c>
    </row>
    <row r="138" spans="1:8" ht="15.75" x14ac:dyDescent="0.2">
      <c r="A138" s="15"/>
      <c r="B138" s="19" t="s">
        <v>68</v>
      </c>
      <c r="C138" s="15">
        <v>25</v>
      </c>
      <c r="D138" s="23">
        <v>2</v>
      </c>
      <c r="E138" s="23">
        <v>0.5</v>
      </c>
      <c r="F138" s="23">
        <v>14.3</v>
      </c>
      <c r="G138" s="24">
        <v>70</v>
      </c>
      <c r="H138" s="23">
        <v>0</v>
      </c>
    </row>
    <row r="139" spans="1:8" ht="15.75" x14ac:dyDescent="0.2">
      <c r="A139" s="15"/>
      <c r="B139" s="19" t="s">
        <v>33</v>
      </c>
      <c r="C139" s="15">
        <f t="shared" ref="C139:H139" si="7">SUM(C134:C138)</f>
        <v>395</v>
      </c>
      <c r="D139" s="17">
        <f t="shared" si="7"/>
        <v>13.549999999999999</v>
      </c>
      <c r="E139" s="17">
        <f t="shared" si="7"/>
        <v>7.16</v>
      </c>
      <c r="F139" s="17">
        <f t="shared" si="7"/>
        <v>52.600000000000009</v>
      </c>
      <c r="G139" s="18">
        <f t="shared" si="7"/>
        <v>329</v>
      </c>
      <c r="H139" s="17">
        <f t="shared" si="7"/>
        <v>20.59</v>
      </c>
    </row>
    <row r="140" spans="1:8" ht="15.75" x14ac:dyDescent="0.2">
      <c r="A140" s="15"/>
      <c r="B140" s="19"/>
      <c r="C140" s="15"/>
      <c r="D140" s="17"/>
      <c r="E140" s="17"/>
      <c r="F140" s="17"/>
      <c r="G140" s="18"/>
      <c r="H140" s="17"/>
    </row>
    <row r="141" spans="1:8" ht="15.75" x14ac:dyDescent="0.2">
      <c r="A141" s="15"/>
      <c r="B141" s="32" t="s">
        <v>48</v>
      </c>
      <c r="C141" s="33">
        <f t="shared" ref="C141:H141" si="8">C122+C125+C132+C139</f>
        <v>1335</v>
      </c>
      <c r="D141" s="34">
        <f t="shared" si="8"/>
        <v>37.72</v>
      </c>
      <c r="E141" s="34">
        <f t="shared" si="8"/>
        <v>37.89</v>
      </c>
      <c r="F141" s="34">
        <f t="shared" si="8"/>
        <v>153.79000000000002</v>
      </c>
      <c r="G141" s="35">
        <f t="shared" si="8"/>
        <v>1105</v>
      </c>
      <c r="H141" s="34">
        <f t="shared" si="8"/>
        <v>41.64</v>
      </c>
    </row>
    <row r="142" spans="1:8" ht="12.75" customHeight="1" x14ac:dyDescent="0.2">
      <c r="A142" s="73" t="s">
        <v>99</v>
      </c>
      <c r="B142" s="73"/>
      <c r="C142" s="73"/>
      <c r="D142" s="73"/>
      <c r="E142" s="73"/>
      <c r="F142" s="73"/>
      <c r="G142" s="73"/>
      <c r="H142" s="73"/>
    </row>
    <row r="143" spans="1:8" x14ac:dyDescent="0.2">
      <c r="A143" s="73"/>
      <c r="B143" s="73"/>
      <c r="C143" s="73"/>
      <c r="D143" s="73"/>
      <c r="E143" s="73"/>
      <c r="F143" s="73"/>
      <c r="G143" s="73"/>
      <c r="H143" s="73"/>
    </row>
    <row r="144" spans="1:8" ht="12.75" customHeight="1" x14ac:dyDescent="0.2">
      <c r="A144" s="74" t="s">
        <v>18</v>
      </c>
      <c r="B144" s="74" t="s">
        <v>19</v>
      </c>
      <c r="C144" s="74" t="s">
        <v>20</v>
      </c>
      <c r="D144" s="75" t="s">
        <v>21</v>
      </c>
      <c r="E144" s="75"/>
      <c r="F144" s="75"/>
      <c r="G144" s="75"/>
      <c r="H144" s="75"/>
    </row>
    <row r="145" spans="1:8" ht="12.75" customHeight="1" x14ac:dyDescent="0.2">
      <c r="A145" s="74"/>
      <c r="B145" s="74"/>
      <c r="C145" s="74"/>
      <c r="D145" s="75" t="s">
        <v>22</v>
      </c>
      <c r="E145" s="75" t="s">
        <v>23</v>
      </c>
      <c r="F145" s="75" t="s">
        <v>24</v>
      </c>
      <c r="G145" s="76" t="s">
        <v>25</v>
      </c>
      <c r="H145" s="75" t="s">
        <v>26</v>
      </c>
    </row>
    <row r="146" spans="1:8" ht="19.5" customHeight="1" x14ac:dyDescent="0.2">
      <c r="A146" s="74"/>
      <c r="B146" s="74"/>
      <c r="C146" s="74"/>
      <c r="D146" s="75"/>
      <c r="E146" s="75"/>
      <c r="F146" s="75"/>
      <c r="G146" s="76"/>
      <c r="H146" s="75"/>
    </row>
    <row r="147" spans="1:8" ht="15.75" x14ac:dyDescent="0.2">
      <c r="A147" s="15"/>
      <c r="B147" s="16" t="s">
        <v>27</v>
      </c>
      <c r="C147" s="15"/>
      <c r="D147" s="17"/>
      <c r="E147" s="17"/>
      <c r="F147" s="17"/>
      <c r="G147" s="18"/>
      <c r="H147" s="17"/>
    </row>
    <row r="148" spans="1:8" ht="15.75" x14ac:dyDescent="0.2">
      <c r="A148" s="15">
        <v>1</v>
      </c>
      <c r="B148" s="19" t="s">
        <v>70</v>
      </c>
      <c r="C148" s="15" t="s">
        <v>71</v>
      </c>
      <c r="D148" s="23">
        <v>2</v>
      </c>
      <c r="E148" s="23">
        <v>7.7</v>
      </c>
      <c r="F148" s="23">
        <v>14.4</v>
      </c>
      <c r="G148" s="24">
        <v>136</v>
      </c>
      <c r="H148" s="23">
        <v>0</v>
      </c>
    </row>
    <row r="149" spans="1:8" ht="18.75" customHeight="1" x14ac:dyDescent="0.2">
      <c r="A149" s="15" t="s">
        <v>100</v>
      </c>
      <c r="B149" s="19" t="s">
        <v>101</v>
      </c>
      <c r="C149" s="15" t="s">
        <v>39</v>
      </c>
      <c r="D149" s="17">
        <v>4.7</v>
      </c>
      <c r="E149" s="17">
        <v>6.6</v>
      </c>
      <c r="F149" s="17">
        <v>22.4</v>
      </c>
      <c r="G149" s="18">
        <v>167</v>
      </c>
      <c r="H149" s="17">
        <v>1.3</v>
      </c>
    </row>
    <row r="150" spans="1:8" ht="15.75" x14ac:dyDescent="0.2">
      <c r="A150" s="15">
        <v>397</v>
      </c>
      <c r="B150" s="19" t="s">
        <v>53</v>
      </c>
      <c r="C150" s="15">
        <v>150</v>
      </c>
      <c r="D150" s="23">
        <v>3.2</v>
      </c>
      <c r="E150" s="23">
        <v>2.7</v>
      </c>
      <c r="F150" s="23">
        <v>13</v>
      </c>
      <c r="G150" s="24">
        <v>89</v>
      </c>
      <c r="H150" s="23">
        <v>1.2</v>
      </c>
    </row>
    <row r="151" spans="1:8" ht="15.75" x14ac:dyDescent="0.2">
      <c r="A151" s="15">
        <v>368</v>
      </c>
      <c r="B151" s="19" t="s">
        <v>32</v>
      </c>
      <c r="C151" s="15">
        <v>100</v>
      </c>
      <c r="D151" s="23">
        <v>0.4</v>
      </c>
      <c r="E151" s="23">
        <v>0.4</v>
      </c>
      <c r="F151" s="23">
        <v>9.8000000000000007</v>
      </c>
      <c r="G151" s="24">
        <v>44</v>
      </c>
      <c r="H151" s="23">
        <v>10</v>
      </c>
    </row>
    <row r="152" spans="1:8" ht="15.75" x14ac:dyDescent="0.2">
      <c r="A152" s="15"/>
      <c r="B152" s="19" t="s">
        <v>33</v>
      </c>
      <c r="C152" s="15">
        <v>440</v>
      </c>
      <c r="D152" s="17">
        <f>SUM(D148:D151)</f>
        <v>10.3</v>
      </c>
      <c r="E152" s="17">
        <f>SUM(E148:E151)</f>
        <v>17.399999999999999</v>
      </c>
      <c r="F152" s="17">
        <f>SUM(F148:F151)</f>
        <v>59.599999999999994</v>
      </c>
      <c r="G152" s="18">
        <f>SUM(G148:G151)</f>
        <v>436</v>
      </c>
      <c r="H152" s="17">
        <f>SUM(H148:H151)</f>
        <v>12.5</v>
      </c>
    </row>
    <row r="153" spans="1:8" ht="15.75" x14ac:dyDescent="0.2">
      <c r="A153" s="15"/>
      <c r="B153" s="16" t="s">
        <v>34</v>
      </c>
      <c r="C153" s="15"/>
      <c r="D153" s="17"/>
      <c r="E153" s="17"/>
      <c r="F153" s="17"/>
      <c r="G153" s="18"/>
      <c r="H153" s="17"/>
    </row>
    <row r="154" spans="1:8" ht="15.75" x14ac:dyDescent="0.2">
      <c r="A154" s="15"/>
      <c r="B154" s="26" t="s">
        <v>55</v>
      </c>
      <c r="C154" s="25">
        <v>100</v>
      </c>
      <c r="D154" s="27">
        <v>2.8</v>
      </c>
      <c r="E154" s="27">
        <v>3.2</v>
      </c>
      <c r="F154" s="27">
        <v>8.6</v>
      </c>
      <c r="G154" s="28">
        <v>74</v>
      </c>
      <c r="H154" s="27">
        <v>0</v>
      </c>
    </row>
    <row r="155" spans="1:8" ht="15.75" x14ac:dyDescent="0.2">
      <c r="A155" s="15"/>
      <c r="B155" s="19" t="s">
        <v>33</v>
      </c>
      <c r="C155" s="15">
        <f t="shared" ref="C155:H155" si="9">SUM(C154)</f>
        <v>100</v>
      </c>
      <c r="D155" s="17">
        <f t="shared" si="9"/>
        <v>2.8</v>
      </c>
      <c r="E155" s="17">
        <f t="shared" si="9"/>
        <v>3.2</v>
      </c>
      <c r="F155" s="17">
        <f t="shared" si="9"/>
        <v>8.6</v>
      </c>
      <c r="G155" s="18">
        <f t="shared" si="9"/>
        <v>74</v>
      </c>
      <c r="H155" s="17">
        <f t="shared" si="9"/>
        <v>0</v>
      </c>
    </row>
    <row r="156" spans="1:8" ht="15.75" x14ac:dyDescent="0.2">
      <c r="A156" s="15"/>
      <c r="B156" s="16" t="s">
        <v>36</v>
      </c>
      <c r="C156" s="15"/>
      <c r="D156" s="17"/>
      <c r="E156" s="17"/>
      <c r="F156" s="17"/>
      <c r="G156" s="18"/>
      <c r="H156" s="17"/>
    </row>
    <row r="157" spans="1:8" s="51" customFormat="1" ht="31.7" customHeight="1" x14ac:dyDescent="0.2">
      <c r="A157" s="36" t="s">
        <v>102</v>
      </c>
      <c r="B157" s="37" t="s">
        <v>103</v>
      </c>
      <c r="C157" s="36">
        <v>60</v>
      </c>
      <c r="D157" s="57">
        <v>0.4</v>
      </c>
      <c r="E157" s="57">
        <v>3</v>
      </c>
      <c r="F157" s="57">
        <v>6</v>
      </c>
      <c r="G157" s="58">
        <v>52</v>
      </c>
      <c r="H157" s="57">
        <v>25.8</v>
      </c>
    </row>
    <row r="158" spans="1:8" s="51" customFormat="1" ht="31.15" customHeight="1" x14ac:dyDescent="0.2">
      <c r="A158" s="36">
        <v>84</v>
      </c>
      <c r="B158" s="37" t="s">
        <v>104</v>
      </c>
      <c r="C158" s="36" t="s">
        <v>105</v>
      </c>
      <c r="D158" s="57">
        <v>4.3099999999999996</v>
      </c>
      <c r="E158" s="57">
        <v>1.89</v>
      </c>
      <c r="F158" s="57">
        <v>11.02</v>
      </c>
      <c r="G158" s="58">
        <v>79</v>
      </c>
      <c r="H158" s="57">
        <v>6.75</v>
      </c>
    </row>
    <row r="159" spans="1:8" ht="15.75" x14ac:dyDescent="0.2">
      <c r="A159" s="15">
        <v>305</v>
      </c>
      <c r="B159" s="19" t="s">
        <v>106</v>
      </c>
      <c r="C159" s="38">
        <v>60</v>
      </c>
      <c r="D159" s="22">
        <v>9.6300000000000008</v>
      </c>
      <c r="E159" s="22">
        <v>8.68</v>
      </c>
      <c r="F159" s="22">
        <v>9.98</v>
      </c>
      <c r="G159" s="18">
        <v>157</v>
      </c>
      <c r="H159" s="22">
        <v>0.54</v>
      </c>
    </row>
    <row r="160" spans="1:8" ht="15.75" x14ac:dyDescent="0.2">
      <c r="A160" s="15">
        <v>137</v>
      </c>
      <c r="B160" s="19" t="s">
        <v>107</v>
      </c>
      <c r="C160" s="56">
        <v>120</v>
      </c>
      <c r="D160" s="23">
        <v>1.4</v>
      </c>
      <c r="E160" s="23">
        <v>4.51</v>
      </c>
      <c r="F160" s="23">
        <v>8.8800000000000008</v>
      </c>
      <c r="G160" s="21">
        <v>82</v>
      </c>
      <c r="H160" s="20">
        <v>6.62</v>
      </c>
    </row>
    <row r="161" spans="1:8" ht="15.75" x14ac:dyDescent="0.2">
      <c r="A161" s="15">
        <v>376</v>
      </c>
      <c r="B161" s="19" t="s">
        <v>41</v>
      </c>
      <c r="C161" s="15">
        <v>150</v>
      </c>
      <c r="D161" s="23">
        <v>0.33</v>
      </c>
      <c r="E161" s="23">
        <v>0.02</v>
      </c>
      <c r="F161" s="23">
        <v>16.8</v>
      </c>
      <c r="G161" s="24">
        <v>69</v>
      </c>
      <c r="H161" s="23">
        <v>0.3</v>
      </c>
    </row>
    <row r="162" spans="1:8" ht="15.75" x14ac:dyDescent="0.2">
      <c r="A162" s="15"/>
      <c r="B162" s="19" t="s">
        <v>42</v>
      </c>
      <c r="C162" s="15">
        <v>40</v>
      </c>
      <c r="D162" s="31">
        <v>2.8</v>
      </c>
      <c r="E162" s="31">
        <v>0.4</v>
      </c>
      <c r="F162" s="31">
        <v>18</v>
      </c>
      <c r="G162" s="24">
        <v>86</v>
      </c>
      <c r="H162" s="31">
        <v>0</v>
      </c>
    </row>
    <row r="163" spans="1:8" ht="15.75" x14ac:dyDescent="0.2">
      <c r="A163" s="15"/>
      <c r="B163" s="19" t="s">
        <v>33</v>
      </c>
      <c r="C163" s="15">
        <v>600</v>
      </c>
      <c r="D163" s="17">
        <f>SUM(D157:D162)</f>
        <v>18.87</v>
      </c>
      <c r="E163" s="17">
        <f>SUM(E157:E162)</f>
        <v>18.499999999999996</v>
      </c>
      <c r="F163" s="17">
        <f>SUM(F157:F162)</f>
        <v>70.680000000000007</v>
      </c>
      <c r="G163" s="18">
        <f>SUM(G157:G162)</f>
        <v>525</v>
      </c>
      <c r="H163" s="17">
        <f>SUM(H157:H162)</f>
        <v>40.009999999999991</v>
      </c>
    </row>
    <row r="164" spans="1:8" ht="15.75" x14ac:dyDescent="0.2">
      <c r="A164" s="15"/>
      <c r="B164" s="16" t="s">
        <v>43</v>
      </c>
      <c r="C164" s="15"/>
      <c r="D164" s="17"/>
      <c r="E164" s="17"/>
      <c r="F164" s="17"/>
      <c r="G164" s="18"/>
      <c r="H164" s="17"/>
    </row>
    <row r="165" spans="1:8" ht="18" customHeight="1" x14ac:dyDescent="0.2">
      <c r="A165" s="25">
        <v>231</v>
      </c>
      <c r="B165" s="26" t="s">
        <v>108</v>
      </c>
      <c r="C165" s="25" t="s">
        <v>109</v>
      </c>
      <c r="D165" s="27">
        <v>10.7</v>
      </c>
      <c r="E165" s="27">
        <v>8.6999999999999993</v>
      </c>
      <c r="F165" s="27">
        <v>20.37</v>
      </c>
      <c r="G165" s="28">
        <v>190</v>
      </c>
      <c r="H165" s="27">
        <v>0.21</v>
      </c>
    </row>
    <row r="166" spans="1:8" ht="18" customHeight="1" x14ac:dyDescent="0.2">
      <c r="A166" s="15">
        <v>400</v>
      </c>
      <c r="B166" s="19" t="s">
        <v>46</v>
      </c>
      <c r="C166" s="15">
        <v>150</v>
      </c>
      <c r="D166" s="23">
        <v>4.58</v>
      </c>
      <c r="E166" s="23">
        <v>4.08</v>
      </c>
      <c r="F166" s="23">
        <v>7.58</v>
      </c>
      <c r="G166" s="24">
        <v>85</v>
      </c>
      <c r="H166" s="23">
        <v>2.0499999999999998</v>
      </c>
    </row>
    <row r="167" spans="1:8" ht="15.75" x14ac:dyDescent="0.2">
      <c r="A167" s="25" t="s">
        <v>110</v>
      </c>
      <c r="B167" s="26" t="s">
        <v>111</v>
      </c>
      <c r="C167" s="25">
        <v>50</v>
      </c>
      <c r="D167" s="29">
        <v>3.8</v>
      </c>
      <c r="E167" s="29">
        <v>4</v>
      </c>
      <c r="F167" s="29">
        <v>22.7</v>
      </c>
      <c r="G167" s="30">
        <v>161</v>
      </c>
      <c r="H167" s="29" t="s">
        <v>67</v>
      </c>
    </row>
    <row r="168" spans="1:8" ht="15.75" x14ac:dyDescent="0.2">
      <c r="A168" s="15"/>
      <c r="B168" s="19" t="s">
        <v>33</v>
      </c>
      <c r="C168" s="15">
        <v>270</v>
      </c>
      <c r="D168" s="17">
        <f>SUM(D165:D167)</f>
        <v>19.079999999999998</v>
      </c>
      <c r="E168" s="17">
        <f>SUM(E165:E167)</f>
        <v>16.78</v>
      </c>
      <c r="F168" s="17">
        <f>SUM(F165:F167)</f>
        <v>50.650000000000006</v>
      </c>
      <c r="G168" s="18">
        <f>SUM(G165:G167)</f>
        <v>436</v>
      </c>
      <c r="H168" s="17">
        <f>SUM(H165:H167)</f>
        <v>2.2599999999999998</v>
      </c>
    </row>
    <row r="169" spans="1:8" ht="15.75" x14ac:dyDescent="0.2">
      <c r="A169" s="15"/>
      <c r="B169" s="19"/>
      <c r="C169" s="15"/>
      <c r="D169" s="17"/>
      <c r="E169" s="17"/>
      <c r="F169" s="17"/>
      <c r="G169" s="18"/>
      <c r="H169" s="17"/>
    </row>
    <row r="170" spans="1:8" ht="15.75" x14ac:dyDescent="0.2">
      <c r="A170" s="15"/>
      <c r="B170" s="32" t="s">
        <v>48</v>
      </c>
      <c r="C170" s="59">
        <f t="shared" ref="C170:H170" si="10">C152+C155+C163+C168</f>
        <v>1410</v>
      </c>
      <c r="D170" s="60">
        <f t="shared" si="10"/>
        <v>51.05</v>
      </c>
      <c r="E170" s="60">
        <f t="shared" si="10"/>
        <v>55.879999999999995</v>
      </c>
      <c r="F170" s="60">
        <f t="shared" si="10"/>
        <v>189.53</v>
      </c>
      <c r="G170" s="61">
        <f t="shared" si="10"/>
        <v>1471</v>
      </c>
      <c r="H170" s="60">
        <f t="shared" si="10"/>
        <v>54.769999999999989</v>
      </c>
    </row>
    <row r="171" spans="1:8" ht="12.75" customHeight="1" x14ac:dyDescent="0.2">
      <c r="A171" s="73" t="s">
        <v>112</v>
      </c>
      <c r="B171" s="73"/>
      <c r="C171" s="73"/>
      <c r="D171" s="73"/>
      <c r="E171" s="73"/>
      <c r="F171" s="73"/>
      <c r="G171" s="73"/>
      <c r="H171" s="73"/>
    </row>
    <row r="172" spans="1:8" x14ac:dyDescent="0.2">
      <c r="A172" s="73"/>
      <c r="B172" s="73"/>
      <c r="C172" s="73"/>
      <c r="D172" s="73"/>
      <c r="E172" s="73"/>
      <c r="F172" s="73"/>
      <c r="G172" s="73"/>
      <c r="H172" s="73"/>
    </row>
    <row r="173" spans="1:8" ht="12.75" customHeight="1" x14ac:dyDescent="0.2">
      <c r="A173" s="74" t="s">
        <v>18</v>
      </c>
      <c r="B173" s="74" t="s">
        <v>19</v>
      </c>
      <c r="C173" s="74" t="s">
        <v>20</v>
      </c>
      <c r="D173" s="75" t="s">
        <v>21</v>
      </c>
      <c r="E173" s="75"/>
      <c r="F173" s="75"/>
      <c r="G173" s="75"/>
      <c r="H173" s="75"/>
    </row>
    <row r="174" spans="1:8" ht="12.75" customHeight="1" x14ac:dyDescent="0.2">
      <c r="A174" s="74"/>
      <c r="B174" s="74"/>
      <c r="C174" s="74"/>
      <c r="D174" s="75" t="s">
        <v>22</v>
      </c>
      <c r="E174" s="75" t="s">
        <v>23</v>
      </c>
      <c r="F174" s="75" t="s">
        <v>24</v>
      </c>
      <c r="G174" s="76" t="s">
        <v>25</v>
      </c>
      <c r="H174" s="75" t="s">
        <v>26</v>
      </c>
    </row>
    <row r="175" spans="1:8" ht="21.75" customHeight="1" x14ac:dyDescent="0.2">
      <c r="A175" s="74"/>
      <c r="B175" s="74"/>
      <c r="C175" s="74"/>
      <c r="D175" s="75"/>
      <c r="E175" s="75"/>
      <c r="F175" s="75"/>
      <c r="G175" s="76"/>
      <c r="H175" s="75"/>
    </row>
    <row r="176" spans="1:8" ht="15.75" x14ac:dyDescent="0.2">
      <c r="A176" s="15"/>
      <c r="B176" s="16" t="s">
        <v>27</v>
      </c>
      <c r="C176" s="15"/>
      <c r="D176" s="17"/>
      <c r="E176" s="17"/>
      <c r="F176" s="17"/>
      <c r="G176" s="18"/>
      <c r="H176" s="17"/>
    </row>
    <row r="177" spans="1:8" ht="15.75" x14ac:dyDescent="0.2">
      <c r="A177" s="15">
        <v>1</v>
      </c>
      <c r="B177" s="19" t="s">
        <v>70</v>
      </c>
      <c r="C177" s="15" t="s">
        <v>71</v>
      </c>
      <c r="D177" s="23">
        <v>2</v>
      </c>
      <c r="E177" s="23">
        <v>7.7</v>
      </c>
      <c r="F177" s="23">
        <v>14.4</v>
      </c>
      <c r="G177" s="24">
        <v>136</v>
      </c>
      <c r="H177" s="23">
        <v>0</v>
      </c>
    </row>
    <row r="178" spans="1:8" ht="15.75" x14ac:dyDescent="0.2">
      <c r="A178" s="15">
        <v>185</v>
      </c>
      <c r="B178" s="19" t="s">
        <v>113</v>
      </c>
      <c r="C178" s="15" t="s">
        <v>39</v>
      </c>
      <c r="D178" s="20">
        <v>1.64</v>
      </c>
      <c r="E178" s="20">
        <v>3.82</v>
      </c>
      <c r="F178" s="20">
        <v>16.899999999999999</v>
      </c>
      <c r="G178" s="21">
        <v>109</v>
      </c>
      <c r="H178" s="20">
        <v>0</v>
      </c>
    </row>
    <row r="179" spans="1:8" s="51" customFormat="1" ht="17.25" customHeight="1" x14ac:dyDescent="0.2">
      <c r="A179" s="15">
        <v>394</v>
      </c>
      <c r="B179" s="19" t="s">
        <v>31</v>
      </c>
      <c r="C179" s="15">
        <v>150</v>
      </c>
      <c r="D179" s="23">
        <v>2.7</v>
      </c>
      <c r="E179" s="23">
        <v>2.2999999999999998</v>
      </c>
      <c r="F179" s="23">
        <v>11.3</v>
      </c>
      <c r="G179" s="24">
        <v>77</v>
      </c>
      <c r="H179" s="23">
        <v>1.2</v>
      </c>
    </row>
    <row r="180" spans="1:8" s="51" customFormat="1" ht="17.25" customHeight="1" x14ac:dyDescent="0.2">
      <c r="A180" s="15">
        <v>368</v>
      </c>
      <c r="B180" s="19" t="s">
        <v>32</v>
      </c>
      <c r="C180" s="15">
        <v>100</v>
      </c>
      <c r="D180" s="23">
        <v>0.4</v>
      </c>
      <c r="E180" s="23">
        <v>0.4</v>
      </c>
      <c r="F180" s="23">
        <v>9.8000000000000007</v>
      </c>
      <c r="G180" s="24">
        <v>44</v>
      </c>
      <c r="H180" s="23">
        <v>10</v>
      </c>
    </row>
    <row r="181" spans="1:8" ht="15.75" x14ac:dyDescent="0.2">
      <c r="A181" s="15"/>
      <c r="B181" s="19" t="s">
        <v>33</v>
      </c>
      <c r="C181" s="15">
        <v>440</v>
      </c>
      <c r="D181" s="17">
        <f>SUM(D177:D180)</f>
        <v>6.74</v>
      </c>
      <c r="E181" s="17">
        <f>SUM(E177:E180)</f>
        <v>14.22</v>
      </c>
      <c r="F181" s="17">
        <f>SUM(F177:F180)</f>
        <v>52.399999999999991</v>
      </c>
      <c r="G181" s="18">
        <f>SUM(G177:G180)</f>
        <v>366</v>
      </c>
      <c r="H181" s="17">
        <f>SUM(H177:H180)</f>
        <v>11.2</v>
      </c>
    </row>
    <row r="182" spans="1:8" ht="15.75" x14ac:dyDescent="0.2">
      <c r="A182" s="15"/>
      <c r="B182" s="16" t="s">
        <v>34</v>
      </c>
      <c r="C182" s="15"/>
      <c r="D182" s="17"/>
      <c r="E182" s="17"/>
      <c r="F182" s="17"/>
      <c r="G182" s="18"/>
      <c r="H182" s="17"/>
    </row>
    <row r="183" spans="1:8" ht="15.75" x14ac:dyDescent="0.2">
      <c r="A183" s="15">
        <v>401</v>
      </c>
      <c r="B183" s="19" t="s">
        <v>35</v>
      </c>
      <c r="C183" s="15">
        <v>100</v>
      </c>
      <c r="D183" s="17">
        <v>2.6</v>
      </c>
      <c r="E183" s="17">
        <v>2.5</v>
      </c>
      <c r="F183" s="17">
        <v>11</v>
      </c>
      <c r="G183" s="18">
        <v>77</v>
      </c>
      <c r="H183" s="17">
        <v>0.9</v>
      </c>
    </row>
    <row r="184" spans="1:8" ht="15.75" x14ac:dyDescent="0.2">
      <c r="A184" s="15"/>
      <c r="B184" s="19" t="s">
        <v>33</v>
      </c>
      <c r="C184" s="15">
        <f t="shared" ref="C184:H184" si="11">C183</f>
        <v>100</v>
      </c>
      <c r="D184" s="17">
        <f t="shared" si="11"/>
        <v>2.6</v>
      </c>
      <c r="E184" s="17">
        <f t="shared" si="11"/>
        <v>2.5</v>
      </c>
      <c r="F184" s="17">
        <f t="shared" si="11"/>
        <v>11</v>
      </c>
      <c r="G184" s="18">
        <f t="shared" si="11"/>
        <v>77</v>
      </c>
      <c r="H184" s="17">
        <f t="shared" si="11"/>
        <v>0.9</v>
      </c>
    </row>
    <row r="185" spans="1:8" ht="15.75" x14ac:dyDescent="0.2">
      <c r="A185" s="15"/>
      <c r="B185" s="16" t="s">
        <v>36</v>
      </c>
      <c r="C185" s="15"/>
      <c r="D185" s="17"/>
      <c r="E185" s="17"/>
      <c r="F185" s="17"/>
      <c r="G185" s="18"/>
      <c r="H185" s="17"/>
    </row>
    <row r="186" spans="1:8" ht="15.75" x14ac:dyDescent="0.2">
      <c r="A186" s="36">
        <v>35</v>
      </c>
      <c r="B186" s="37" t="s">
        <v>114</v>
      </c>
      <c r="C186" s="15">
        <v>60</v>
      </c>
      <c r="D186" s="17">
        <v>0.67</v>
      </c>
      <c r="E186" s="17">
        <v>3.1</v>
      </c>
      <c r="F186" s="17">
        <v>6.86</v>
      </c>
      <c r="G186" s="18">
        <v>58</v>
      </c>
      <c r="H186" s="17">
        <v>5.58</v>
      </c>
    </row>
    <row r="187" spans="1:8" ht="31.5" x14ac:dyDescent="0.2">
      <c r="A187" s="25">
        <v>76</v>
      </c>
      <c r="B187" s="26" t="s">
        <v>115</v>
      </c>
      <c r="C187" s="25" t="s">
        <v>39</v>
      </c>
      <c r="D187" s="22">
        <v>0.66</v>
      </c>
      <c r="E187" s="22">
        <v>4.5999999999999996</v>
      </c>
      <c r="F187" s="22">
        <v>10.5</v>
      </c>
      <c r="G187" s="18">
        <v>89</v>
      </c>
      <c r="H187" s="22">
        <v>4.62</v>
      </c>
    </row>
    <row r="188" spans="1:8" ht="15.75" x14ac:dyDescent="0.2">
      <c r="A188" s="25">
        <v>278</v>
      </c>
      <c r="B188" s="26" t="s">
        <v>116</v>
      </c>
      <c r="C188" s="25">
        <v>60</v>
      </c>
      <c r="D188" s="22">
        <v>7.7</v>
      </c>
      <c r="E188" s="22">
        <v>6.2</v>
      </c>
      <c r="F188" s="22">
        <v>1.6</v>
      </c>
      <c r="G188" s="18">
        <v>93</v>
      </c>
      <c r="H188" s="22">
        <v>0</v>
      </c>
    </row>
    <row r="189" spans="1:8" ht="15.75" x14ac:dyDescent="0.2">
      <c r="A189" s="25">
        <v>317</v>
      </c>
      <c r="B189" s="26" t="s">
        <v>117</v>
      </c>
      <c r="C189" s="25">
        <v>120</v>
      </c>
      <c r="D189" s="22">
        <v>4.41</v>
      </c>
      <c r="E189" s="22">
        <v>3.61</v>
      </c>
      <c r="F189" s="22">
        <v>21.16</v>
      </c>
      <c r="G189" s="18">
        <v>135</v>
      </c>
      <c r="H189" s="22">
        <v>0</v>
      </c>
    </row>
    <row r="190" spans="1:8" ht="15.75" x14ac:dyDescent="0.2">
      <c r="A190" s="15">
        <v>372</v>
      </c>
      <c r="B190" s="19" t="s">
        <v>118</v>
      </c>
      <c r="C190" s="15">
        <v>150</v>
      </c>
      <c r="D190" s="23">
        <v>0.12</v>
      </c>
      <c r="E190" s="23">
        <v>0.12</v>
      </c>
      <c r="F190" s="23">
        <v>10.9</v>
      </c>
      <c r="G190" s="24">
        <v>45</v>
      </c>
      <c r="H190" s="23">
        <v>1.3</v>
      </c>
    </row>
    <row r="191" spans="1:8" ht="15.75" x14ac:dyDescent="0.2">
      <c r="A191" s="15"/>
      <c r="B191" s="19" t="s">
        <v>42</v>
      </c>
      <c r="C191" s="15">
        <v>40</v>
      </c>
      <c r="D191" s="31">
        <v>2.8</v>
      </c>
      <c r="E191" s="31">
        <v>0.4</v>
      </c>
      <c r="F191" s="31">
        <v>18</v>
      </c>
      <c r="G191" s="24">
        <v>86</v>
      </c>
      <c r="H191" s="31">
        <v>0</v>
      </c>
    </row>
    <row r="192" spans="1:8" ht="15.75" x14ac:dyDescent="0.2">
      <c r="A192" s="15"/>
      <c r="B192" s="19" t="s">
        <v>33</v>
      </c>
      <c r="C192" s="15">
        <v>585</v>
      </c>
      <c r="D192" s="17">
        <f>SUM(D186:D191)</f>
        <v>16.36</v>
      </c>
      <c r="E192" s="17">
        <f>SUM(E186:E191)</f>
        <v>18.029999999999998</v>
      </c>
      <c r="F192" s="17">
        <f>SUM(F186:F191)</f>
        <v>69.02000000000001</v>
      </c>
      <c r="G192" s="18">
        <f>SUM(G186:G191)</f>
        <v>506</v>
      </c>
      <c r="H192" s="17">
        <f>SUM(H186:H191)</f>
        <v>11.5</v>
      </c>
    </row>
    <row r="193" spans="1:8" ht="15.75" x14ac:dyDescent="0.2">
      <c r="A193" s="15"/>
      <c r="B193" s="16" t="s">
        <v>43</v>
      </c>
      <c r="C193" s="15"/>
      <c r="D193" s="17"/>
      <c r="E193" s="17"/>
      <c r="F193" s="17"/>
      <c r="G193" s="18"/>
      <c r="H193" s="17"/>
    </row>
    <row r="194" spans="1:8" ht="15.75" x14ac:dyDescent="0.2">
      <c r="A194" s="36">
        <v>154</v>
      </c>
      <c r="B194" s="37" t="s">
        <v>119</v>
      </c>
      <c r="C194" s="36" t="s">
        <v>83</v>
      </c>
      <c r="D194" s="62">
        <v>10.5</v>
      </c>
      <c r="E194" s="62">
        <v>11.84</v>
      </c>
      <c r="F194" s="57">
        <v>16.57</v>
      </c>
      <c r="G194" s="58">
        <v>213</v>
      </c>
      <c r="H194" s="62">
        <v>1.36</v>
      </c>
    </row>
    <row r="195" spans="1:8" ht="15.75" x14ac:dyDescent="0.2">
      <c r="A195" s="15">
        <v>454</v>
      </c>
      <c r="B195" s="19" t="s">
        <v>153</v>
      </c>
      <c r="C195" s="15">
        <v>60</v>
      </c>
      <c r="D195" s="23">
        <v>3.4</v>
      </c>
      <c r="E195" s="23">
        <v>1.5</v>
      </c>
      <c r="F195" s="23">
        <v>28.5</v>
      </c>
      <c r="G195" s="24">
        <v>140</v>
      </c>
      <c r="H195" s="23">
        <v>0.2</v>
      </c>
    </row>
    <row r="196" spans="1:8" ht="15.75" x14ac:dyDescent="0.2">
      <c r="A196" s="15">
        <v>399</v>
      </c>
      <c r="B196" s="19" t="s">
        <v>66</v>
      </c>
      <c r="C196" s="15">
        <v>150</v>
      </c>
      <c r="D196" s="17">
        <v>0.75</v>
      </c>
      <c r="E196" s="17">
        <v>0</v>
      </c>
      <c r="F196" s="17">
        <v>15.2</v>
      </c>
      <c r="G196" s="18">
        <v>63</v>
      </c>
      <c r="H196" s="17">
        <v>3</v>
      </c>
    </row>
    <row r="197" spans="1:8" ht="15.75" x14ac:dyDescent="0.2">
      <c r="A197" s="15"/>
      <c r="B197" s="19" t="s">
        <v>68</v>
      </c>
      <c r="C197" s="15">
        <v>25</v>
      </c>
      <c r="D197" s="23">
        <v>2</v>
      </c>
      <c r="E197" s="23">
        <v>0.5</v>
      </c>
      <c r="F197" s="23">
        <v>14.3</v>
      </c>
      <c r="G197" s="24">
        <v>70</v>
      </c>
      <c r="H197" s="23">
        <v>0</v>
      </c>
    </row>
    <row r="198" spans="1:8" ht="15.75" x14ac:dyDescent="0.2">
      <c r="A198" s="15"/>
      <c r="B198" s="19" t="s">
        <v>33</v>
      </c>
      <c r="C198" s="15">
        <v>340</v>
      </c>
      <c r="D198" s="17">
        <f>SUM(D194:D197)</f>
        <v>16.649999999999999</v>
      </c>
      <c r="E198" s="17">
        <f>SUM(E194:E197)</f>
        <v>13.84</v>
      </c>
      <c r="F198" s="17">
        <f>SUM(F194:F197)</f>
        <v>74.569999999999993</v>
      </c>
      <c r="G198" s="18">
        <f>SUM(G194:G197)</f>
        <v>486</v>
      </c>
      <c r="H198" s="17">
        <f>SUM(H194:H197)</f>
        <v>4.5600000000000005</v>
      </c>
    </row>
    <row r="199" spans="1:8" ht="15.75" x14ac:dyDescent="0.2">
      <c r="A199" s="15"/>
      <c r="B199" s="19"/>
      <c r="C199" s="15"/>
      <c r="D199" s="17"/>
      <c r="E199" s="17"/>
      <c r="F199" s="17"/>
      <c r="G199" s="18"/>
      <c r="H199" s="17"/>
    </row>
    <row r="200" spans="1:8" ht="15.75" x14ac:dyDescent="0.2">
      <c r="A200" s="15"/>
      <c r="B200" s="32" t="s">
        <v>48</v>
      </c>
      <c r="C200" s="59">
        <f t="shared" ref="C200:H200" si="12">C181+C184+C192+C198</f>
        <v>1465</v>
      </c>
      <c r="D200" s="60">
        <f t="shared" si="12"/>
        <v>42.349999999999994</v>
      </c>
      <c r="E200" s="60">
        <f t="shared" si="12"/>
        <v>48.59</v>
      </c>
      <c r="F200" s="60">
        <f t="shared" si="12"/>
        <v>206.99</v>
      </c>
      <c r="G200" s="61">
        <f t="shared" si="12"/>
        <v>1435</v>
      </c>
      <c r="H200" s="60">
        <f t="shared" si="12"/>
        <v>28.160000000000004</v>
      </c>
    </row>
    <row r="201" spans="1:8" ht="12.75" customHeight="1" x14ac:dyDescent="0.2">
      <c r="A201" s="73" t="s">
        <v>120</v>
      </c>
      <c r="B201" s="73"/>
      <c r="C201" s="73"/>
      <c r="D201" s="73"/>
      <c r="E201" s="73"/>
      <c r="F201" s="73"/>
      <c r="G201" s="73"/>
      <c r="H201" s="73"/>
    </row>
    <row r="202" spans="1:8" x14ac:dyDescent="0.2">
      <c r="A202" s="73"/>
      <c r="B202" s="73"/>
      <c r="C202" s="73"/>
      <c r="D202" s="73"/>
      <c r="E202" s="73"/>
      <c r="F202" s="73"/>
      <c r="G202" s="73"/>
      <c r="H202" s="73"/>
    </row>
    <row r="203" spans="1:8" ht="12.75" customHeight="1" x14ac:dyDescent="0.2">
      <c r="A203" s="74" t="s">
        <v>18</v>
      </c>
      <c r="B203" s="74" t="s">
        <v>19</v>
      </c>
      <c r="C203" s="74" t="s">
        <v>20</v>
      </c>
      <c r="D203" s="75" t="s">
        <v>21</v>
      </c>
      <c r="E203" s="75"/>
      <c r="F203" s="75"/>
      <c r="G203" s="75"/>
      <c r="H203" s="75"/>
    </row>
    <row r="204" spans="1:8" ht="12.75" customHeight="1" x14ac:dyDescent="0.2">
      <c r="A204" s="74"/>
      <c r="B204" s="74"/>
      <c r="C204" s="74"/>
      <c r="D204" s="75" t="s">
        <v>22</v>
      </c>
      <c r="E204" s="75" t="s">
        <v>23</v>
      </c>
      <c r="F204" s="75" t="s">
        <v>24</v>
      </c>
      <c r="G204" s="76" t="s">
        <v>25</v>
      </c>
      <c r="H204" s="75" t="s">
        <v>26</v>
      </c>
    </row>
    <row r="205" spans="1:8" ht="19.5" customHeight="1" x14ac:dyDescent="0.2">
      <c r="A205" s="74"/>
      <c r="B205" s="74"/>
      <c r="C205" s="74"/>
      <c r="D205" s="75"/>
      <c r="E205" s="75"/>
      <c r="F205" s="75"/>
      <c r="G205" s="76"/>
      <c r="H205" s="75"/>
    </row>
    <row r="206" spans="1:8" ht="15.75" x14ac:dyDescent="0.2">
      <c r="A206" s="15"/>
      <c r="B206" s="16" t="s">
        <v>27</v>
      </c>
      <c r="C206" s="15"/>
      <c r="D206" s="17"/>
      <c r="E206" s="17"/>
      <c r="F206" s="17"/>
      <c r="G206" s="18"/>
      <c r="H206" s="17"/>
    </row>
    <row r="207" spans="1:8" ht="15.75" x14ac:dyDescent="0.2">
      <c r="A207" s="15">
        <v>3</v>
      </c>
      <c r="B207" s="19" t="s">
        <v>28</v>
      </c>
      <c r="C207" s="15" t="s">
        <v>29</v>
      </c>
      <c r="D207" s="20">
        <v>4.3</v>
      </c>
      <c r="E207" s="20">
        <v>7</v>
      </c>
      <c r="F207" s="20">
        <v>14.3</v>
      </c>
      <c r="G207" s="21">
        <v>138</v>
      </c>
      <c r="H207" s="20">
        <v>7.0000000000000007E-2</v>
      </c>
    </row>
    <row r="208" spans="1:8" ht="15.75" x14ac:dyDescent="0.2">
      <c r="A208" s="15" t="s">
        <v>121</v>
      </c>
      <c r="B208" s="19" t="s">
        <v>122</v>
      </c>
      <c r="C208" s="38" t="s">
        <v>39</v>
      </c>
      <c r="D208" s="17">
        <v>6.8</v>
      </c>
      <c r="E208" s="17">
        <v>7.98</v>
      </c>
      <c r="F208" s="17">
        <v>26.35</v>
      </c>
      <c r="G208" s="18">
        <v>204</v>
      </c>
      <c r="H208" s="17">
        <v>1.37</v>
      </c>
    </row>
    <row r="209" spans="1:8" ht="15.75" x14ac:dyDescent="0.2">
      <c r="A209" s="15">
        <v>397</v>
      </c>
      <c r="B209" s="19" t="s">
        <v>53</v>
      </c>
      <c r="C209" s="15">
        <v>150</v>
      </c>
      <c r="D209" s="23">
        <v>3.2</v>
      </c>
      <c r="E209" s="23">
        <v>2.7</v>
      </c>
      <c r="F209" s="23">
        <v>13</v>
      </c>
      <c r="G209" s="24">
        <v>89</v>
      </c>
      <c r="H209" s="23">
        <v>1.2</v>
      </c>
    </row>
    <row r="210" spans="1:8" ht="15.75" x14ac:dyDescent="0.2">
      <c r="A210" s="15"/>
      <c r="B210" s="19" t="s">
        <v>33</v>
      </c>
      <c r="C210" s="15">
        <v>345</v>
      </c>
      <c r="D210" s="17">
        <f>SUM(D207:D209)</f>
        <v>14.3</v>
      </c>
      <c r="E210" s="17">
        <f>SUM(E207:E209)</f>
        <v>17.68</v>
      </c>
      <c r="F210" s="17">
        <f>SUM(F207:F209)</f>
        <v>53.650000000000006</v>
      </c>
      <c r="G210" s="18">
        <f>SUM(G207:G209)</f>
        <v>431</v>
      </c>
      <c r="H210" s="17">
        <f>SUM(H207:H209)</f>
        <v>2.64</v>
      </c>
    </row>
    <row r="211" spans="1:8" ht="15.75" x14ac:dyDescent="0.2">
      <c r="A211" s="15"/>
      <c r="B211" s="16" t="s">
        <v>34</v>
      </c>
      <c r="C211" s="15"/>
      <c r="D211" s="17"/>
      <c r="E211" s="17"/>
      <c r="F211" s="17"/>
      <c r="G211" s="18"/>
      <c r="H211" s="17"/>
    </row>
    <row r="212" spans="1:8" ht="15.75" x14ac:dyDescent="0.2">
      <c r="A212" s="15"/>
      <c r="B212" s="26" t="s">
        <v>55</v>
      </c>
      <c r="C212" s="25">
        <v>100</v>
      </c>
      <c r="D212" s="27">
        <v>2.8</v>
      </c>
      <c r="E212" s="27">
        <v>3.2</v>
      </c>
      <c r="F212" s="27">
        <v>8.6</v>
      </c>
      <c r="G212" s="28">
        <v>74</v>
      </c>
      <c r="H212" s="27">
        <v>0</v>
      </c>
    </row>
    <row r="213" spans="1:8" ht="15.75" x14ac:dyDescent="0.2">
      <c r="A213" s="15"/>
      <c r="B213" s="19" t="s">
        <v>33</v>
      </c>
      <c r="C213" s="15">
        <f t="shared" ref="C213:H213" si="13">SUM(C212)</f>
        <v>100</v>
      </c>
      <c r="D213" s="17">
        <f t="shared" si="13"/>
        <v>2.8</v>
      </c>
      <c r="E213" s="17">
        <f t="shared" si="13"/>
        <v>3.2</v>
      </c>
      <c r="F213" s="17">
        <f t="shared" si="13"/>
        <v>8.6</v>
      </c>
      <c r="G213" s="18">
        <f t="shared" si="13"/>
        <v>74</v>
      </c>
      <c r="H213" s="17">
        <f t="shared" si="13"/>
        <v>0</v>
      </c>
    </row>
    <row r="214" spans="1:8" ht="15.75" x14ac:dyDescent="0.2">
      <c r="A214" s="15"/>
      <c r="B214" s="16" t="s">
        <v>36</v>
      </c>
      <c r="C214" s="15"/>
      <c r="D214" s="17"/>
      <c r="E214" s="17"/>
      <c r="F214" s="17"/>
      <c r="G214" s="18"/>
      <c r="H214" s="17"/>
    </row>
    <row r="215" spans="1:8" ht="30" customHeight="1" x14ac:dyDescent="0.2">
      <c r="A215" s="36" t="s">
        <v>102</v>
      </c>
      <c r="B215" s="37" t="s">
        <v>103</v>
      </c>
      <c r="C215" s="36">
        <v>60</v>
      </c>
      <c r="D215" s="57">
        <v>0.4</v>
      </c>
      <c r="E215" s="57">
        <v>3</v>
      </c>
      <c r="F215" s="57">
        <v>6</v>
      </c>
      <c r="G215" s="58">
        <v>52</v>
      </c>
      <c r="H215" s="57">
        <v>25.8</v>
      </c>
    </row>
    <row r="216" spans="1:8" ht="21" customHeight="1" x14ac:dyDescent="0.2">
      <c r="A216" s="25">
        <v>57</v>
      </c>
      <c r="B216" s="26" t="s">
        <v>91</v>
      </c>
      <c r="C216" s="38" t="s">
        <v>39</v>
      </c>
      <c r="D216" s="22">
        <v>2</v>
      </c>
      <c r="E216" s="22">
        <v>3.7</v>
      </c>
      <c r="F216" s="22">
        <v>7.8</v>
      </c>
      <c r="G216" s="18">
        <v>70</v>
      </c>
      <c r="H216" s="22">
        <v>6.2</v>
      </c>
    </row>
    <row r="217" spans="1:8" ht="15.75" x14ac:dyDescent="0.2">
      <c r="A217" s="25">
        <v>291</v>
      </c>
      <c r="B217" s="26" t="s">
        <v>123</v>
      </c>
      <c r="C217" s="25">
        <v>120</v>
      </c>
      <c r="D217" s="29">
        <v>7.64</v>
      </c>
      <c r="E217" s="29">
        <v>3.91</v>
      </c>
      <c r="F217" s="29">
        <v>20.36</v>
      </c>
      <c r="G217" s="30">
        <v>147</v>
      </c>
      <c r="H217" s="29">
        <v>4.08</v>
      </c>
    </row>
    <row r="218" spans="1:8" ht="15.75" x14ac:dyDescent="0.2">
      <c r="A218" s="15">
        <v>376</v>
      </c>
      <c r="B218" s="19" t="s">
        <v>41</v>
      </c>
      <c r="C218" s="15">
        <v>150</v>
      </c>
      <c r="D218" s="23">
        <v>0.33</v>
      </c>
      <c r="E218" s="23">
        <v>0.02</v>
      </c>
      <c r="F218" s="23">
        <v>16.8</v>
      </c>
      <c r="G218" s="24">
        <v>69</v>
      </c>
      <c r="H218" s="23">
        <v>0.3</v>
      </c>
    </row>
    <row r="219" spans="1:8" ht="15.75" x14ac:dyDescent="0.2">
      <c r="A219" s="15"/>
      <c r="B219" s="44" t="s">
        <v>42</v>
      </c>
      <c r="C219" s="15">
        <v>40</v>
      </c>
      <c r="D219" s="31">
        <v>2.8</v>
      </c>
      <c r="E219" s="31">
        <v>0.4</v>
      </c>
      <c r="F219" s="31">
        <v>18</v>
      </c>
      <c r="G219" s="24">
        <v>86</v>
      </c>
      <c r="H219" s="31">
        <v>0</v>
      </c>
    </row>
    <row r="220" spans="1:8" ht="15.75" x14ac:dyDescent="0.2">
      <c r="A220" s="15"/>
      <c r="B220" s="19" t="s">
        <v>68</v>
      </c>
      <c r="C220" s="15">
        <v>25</v>
      </c>
      <c r="D220" s="23">
        <v>2</v>
      </c>
      <c r="E220" s="23">
        <v>0.5</v>
      </c>
      <c r="F220" s="23">
        <v>14.3</v>
      </c>
      <c r="G220" s="24">
        <v>70</v>
      </c>
      <c r="H220" s="23">
        <v>0</v>
      </c>
    </row>
    <row r="221" spans="1:8" ht="15.75" x14ac:dyDescent="0.2">
      <c r="A221" s="15"/>
      <c r="B221" s="19" t="s">
        <v>33</v>
      </c>
      <c r="C221" s="15">
        <v>550</v>
      </c>
      <c r="D221" s="17">
        <f>SUM(D215:D220)</f>
        <v>15.169999999999998</v>
      </c>
      <c r="E221" s="17">
        <f>SUM(E215:E220)</f>
        <v>11.53</v>
      </c>
      <c r="F221" s="17">
        <f>SUM(F215:F220)</f>
        <v>83.259999999999991</v>
      </c>
      <c r="G221" s="18">
        <f>SUM(G215:G220)</f>
        <v>494</v>
      </c>
      <c r="H221" s="17">
        <f>SUM(H215:H220)</f>
        <v>36.379999999999995</v>
      </c>
    </row>
    <row r="222" spans="1:8" ht="15.75" x14ac:dyDescent="0.2">
      <c r="A222" s="15"/>
      <c r="B222" s="16" t="s">
        <v>43</v>
      </c>
      <c r="C222" s="15"/>
      <c r="D222" s="17"/>
      <c r="E222" s="17"/>
      <c r="F222" s="17"/>
      <c r="G222" s="18"/>
      <c r="H222" s="17"/>
    </row>
    <row r="223" spans="1:8" ht="15.75" customHeight="1" x14ac:dyDescent="0.2">
      <c r="A223" s="38">
        <v>230</v>
      </c>
      <c r="B223" s="44" t="s">
        <v>124</v>
      </c>
      <c r="C223" s="41" t="s">
        <v>83</v>
      </c>
      <c r="D223" s="63">
        <v>14.83</v>
      </c>
      <c r="E223" s="63">
        <v>10.86</v>
      </c>
      <c r="F223" s="63">
        <v>15.31</v>
      </c>
      <c r="G223" s="43">
        <v>218</v>
      </c>
      <c r="H223" s="63">
        <v>0.19</v>
      </c>
    </row>
    <row r="224" spans="1:8" ht="15.75" customHeight="1" x14ac:dyDescent="0.2">
      <c r="A224" s="15">
        <v>368</v>
      </c>
      <c r="B224" s="19" t="s">
        <v>84</v>
      </c>
      <c r="C224" s="15">
        <v>100</v>
      </c>
      <c r="D224" s="23">
        <v>0.4</v>
      </c>
      <c r="E224" s="23">
        <v>0.3</v>
      </c>
      <c r="F224" s="23">
        <v>10.3</v>
      </c>
      <c r="G224" s="24">
        <v>46</v>
      </c>
      <c r="H224" s="23">
        <v>5</v>
      </c>
    </row>
    <row r="225" spans="1:8" ht="15.75" customHeight="1" x14ac:dyDescent="0.2">
      <c r="A225" s="25"/>
      <c r="B225" s="26" t="s">
        <v>47</v>
      </c>
      <c r="C225" s="25">
        <v>30</v>
      </c>
      <c r="D225" s="27">
        <v>1.95</v>
      </c>
      <c r="E225" s="27">
        <v>9.4</v>
      </c>
      <c r="F225" s="27">
        <v>17.3</v>
      </c>
      <c r="G225" s="28">
        <v>158</v>
      </c>
      <c r="H225" s="27">
        <v>0</v>
      </c>
    </row>
    <row r="226" spans="1:8" ht="15.75" x14ac:dyDescent="0.2">
      <c r="A226" s="15">
        <v>393</v>
      </c>
      <c r="B226" s="19" t="s">
        <v>125</v>
      </c>
      <c r="C226" s="15" t="s">
        <v>126</v>
      </c>
      <c r="D226" s="17">
        <v>7.0000000000000007E-2</v>
      </c>
      <c r="E226" s="17">
        <v>0.01</v>
      </c>
      <c r="F226" s="17">
        <v>10.1</v>
      </c>
      <c r="G226" s="18">
        <v>41</v>
      </c>
      <c r="H226" s="17">
        <v>1.42</v>
      </c>
    </row>
    <row r="227" spans="1:8" ht="15.75" x14ac:dyDescent="0.2">
      <c r="A227" s="15"/>
      <c r="B227" s="19" t="s">
        <v>33</v>
      </c>
      <c r="C227" s="15">
        <v>388</v>
      </c>
      <c r="D227" s="17">
        <f>SUM(D223:D226)</f>
        <v>17.25</v>
      </c>
      <c r="E227" s="17">
        <f>SUM(E223:E226)</f>
        <v>20.570000000000004</v>
      </c>
      <c r="F227" s="17">
        <f>SUM(F223:F226)</f>
        <v>53.01</v>
      </c>
      <c r="G227" s="18">
        <f>SUM(G223:G226)</f>
        <v>463</v>
      </c>
      <c r="H227" s="17">
        <f>SUM(H223:H226)</f>
        <v>6.61</v>
      </c>
    </row>
    <row r="228" spans="1:8" ht="15.75" x14ac:dyDescent="0.2">
      <c r="A228" s="15"/>
      <c r="B228" s="19"/>
      <c r="C228" s="15"/>
      <c r="D228" s="17"/>
      <c r="E228" s="17"/>
      <c r="F228" s="17"/>
      <c r="G228" s="18"/>
      <c r="H228" s="17"/>
    </row>
    <row r="229" spans="1:8" ht="15.75" x14ac:dyDescent="0.2">
      <c r="A229" s="15"/>
      <c r="B229" s="32" t="s">
        <v>48</v>
      </c>
      <c r="C229" s="33">
        <f t="shared" ref="C229:H229" si="14">C210+C213+C221+C227</f>
        <v>1383</v>
      </c>
      <c r="D229" s="34">
        <f t="shared" si="14"/>
        <v>49.519999999999996</v>
      </c>
      <c r="E229" s="34">
        <f t="shared" si="14"/>
        <v>52.980000000000004</v>
      </c>
      <c r="F229" s="34">
        <f t="shared" si="14"/>
        <v>198.51999999999998</v>
      </c>
      <c r="G229" s="35">
        <f t="shared" si="14"/>
        <v>1462</v>
      </c>
      <c r="H229" s="34">
        <f t="shared" si="14"/>
        <v>45.629999999999995</v>
      </c>
    </row>
    <row r="230" spans="1:8" ht="12.75" customHeight="1" x14ac:dyDescent="0.2">
      <c r="A230" s="73" t="s">
        <v>127</v>
      </c>
      <c r="B230" s="73"/>
      <c r="C230" s="73"/>
      <c r="D230" s="73"/>
      <c r="E230" s="73"/>
      <c r="F230" s="73"/>
      <c r="G230" s="73"/>
      <c r="H230" s="73"/>
    </row>
    <row r="231" spans="1:8" x14ac:dyDescent="0.2">
      <c r="A231" s="73"/>
      <c r="B231" s="73"/>
      <c r="C231" s="73"/>
      <c r="D231" s="73"/>
      <c r="E231" s="73"/>
      <c r="F231" s="73"/>
      <c r="G231" s="73"/>
      <c r="H231" s="73"/>
    </row>
    <row r="232" spans="1:8" ht="12.75" customHeight="1" x14ac:dyDescent="0.2">
      <c r="A232" s="74" t="s">
        <v>18</v>
      </c>
      <c r="B232" s="74" t="s">
        <v>19</v>
      </c>
      <c r="C232" s="74" t="s">
        <v>20</v>
      </c>
      <c r="D232" s="75" t="s">
        <v>21</v>
      </c>
      <c r="E232" s="75"/>
      <c r="F232" s="75"/>
      <c r="G232" s="75"/>
      <c r="H232" s="75"/>
    </row>
    <row r="233" spans="1:8" ht="12.75" customHeight="1" x14ac:dyDescent="0.2">
      <c r="A233" s="74"/>
      <c r="B233" s="74"/>
      <c r="C233" s="74"/>
      <c r="D233" s="75" t="s">
        <v>22</v>
      </c>
      <c r="E233" s="75" t="s">
        <v>23</v>
      </c>
      <c r="F233" s="75" t="s">
        <v>24</v>
      </c>
      <c r="G233" s="76" t="s">
        <v>25</v>
      </c>
      <c r="H233" s="75" t="s">
        <v>26</v>
      </c>
    </row>
    <row r="234" spans="1:8" ht="24" customHeight="1" x14ac:dyDescent="0.2">
      <c r="A234" s="74"/>
      <c r="B234" s="74"/>
      <c r="C234" s="74"/>
      <c r="D234" s="75"/>
      <c r="E234" s="75"/>
      <c r="F234" s="75"/>
      <c r="G234" s="76"/>
      <c r="H234" s="75"/>
    </row>
    <row r="235" spans="1:8" ht="15.75" x14ac:dyDescent="0.2">
      <c r="A235" s="15"/>
      <c r="B235" s="16" t="s">
        <v>27</v>
      </c>
      <c r="C235" s="15"/>
      <c r="D235" s="17"/>
      <c r="E235" s="17"/>
      <c r="F235" s="17"/>
      <c r="G235" s="18"/>
      <c r="H235" s="17"/>
    </row>
    <row r="236" spans="1:8" ht="15.75" x14ac:dyDescent="0.2">
      <c r="A236" s="15">
        <v>1</v>
      </c>
      <c r="B236" s="19" t="s">
        <v>70</v>
      </c>
      <c r="C236" s="15" t="s">
        <v>71</v>
      </c>
      <c r="D236" s="23">
        <v>2</v>
      </c>
      <c r="E236" s="23">
        <v>7.7</v>
      </c>
      <c r="F236" s="23">
        <v>14.4</v>
      </c>
      <c r="G236" s="24">
        <v>136</v>
      </c>
      <c r="H236" s="23">
        <v>0</v>
      </c>
    </row>
    <row r="237" spans="1:8" ht="15.75" x14ac:dyDescent="0.2">
      <c r="A237" s="15">
        <v>215</v>
      </c>
      <c r="B237" s="19" t="s">
        <v>30</v>
      </c>
      <c r="C237" s="15">
        <v>80</v>
      </c>
      <c r="D237" s="22">
        <v>7.48</v>
      </c>
      <c r="E237" s="22">
        <v>9.86</v>
      </c>
      <c r="F237" s="17">
        <v>1.44</v>
      </c>
      <c r="G237" s="18">
        <v>124</v>
      </c>
      <c r="H237" s="22">
        <v>0.15</v>
      </c>
    </row>
    <row r="238" spans="1:8" ht="15.75" x14ac:dyDescent="0.2">
      <c r="A238" s="15">
        <v>394</v>
      </c>
      <c r="B238" s="19" t="s">
        <v>31</v>
      </c>
      <c r="C238" s="15">
        <v>150</v>
      </c>
      <c r="D238" s="23">
        <v>2.7</v>
      </c>
      <c r="E238" s="23">
        <v>2.2999999999999998</v>
      </c>
      <c r="F238" s="23">
        <v>11.3</v>
      </c>
      <c r="G238" s="24">
        <v>77</v>
      </c>
      <c r="H238" s="23">
        <v>1.2</v>
      </c>
    </row>
    <row r="239" spans="1:8" ht="15.75" x14ac:dyDescent="0.2">
      <c r="A239" s="15">
        <v>368</v>
      </c>
      <c r="B239" s="19" t="s">
        <v>32</v>
      </c>
      <c r="C239" s="15">
        <v>100</v>
      </c>
      <c r="D239" s="23">
        <v>0.4</v>
      </c>
      <c r="E239" s="23">
        <v>0.4</v>
      </c>
      <c r="F239" s="23">
        <v>9.8000000000000007</v>
      </c>
      <c r="G239" s="24">
        <v>47</v>
      </c>
      <c r="H239" s="23">
        <v>10</v>
      </c>
    </row>
    <row r="240" spans="1:8" ht="15.75" x14ac:dyDescent="0.2">
      <c r="A240" s="15"/>
      <c r="B240" s="19" t="s">
        <v>33</v>
      </c>
      <c r="C240" s="15">
        <v>365</v>
      </c>
      <c r="D240" s="17">
        <f>SUM(D236:D239)</f>
        <v>12.58</v>
      </c>
      <c r="E240" s="17">
        <f>SUM(E236:E239)</f>
        <v>20.259999999999998</v>
      </c>
      <c r="F240" s="17">
        <f>SUM(F236:F239)</f>
        <v>36.94</v>
      </c>
      <c r="G240" s="18">
        <f>SUM(G236:G239)</f>
        <v>384</v>
      </c>
      <c r="H240" s="17">
        <f>SUM(H236:H239)</f>
        <v>11.35</v>
      </c>
    </row>
    <row r="241" spans="1:8" ht="15.75" x14ac:dyDescent="0.2">
      <c r="A241" s="15"/>
      <c r="B241" s="16" t="s">
        <v>34</v>
      </c>
      <c r="C241" s="15"/>
      <c r="D241" s="17"/>
      <c r="E241" s="17"/>
      <c r="F241" s="17"/>
      <c r="G241" s="18"/>
      <c r="H241" s="17"/>
    </row>
    <row r="242" spans="1:8" ht="15.75" x14ac:dyDescent="0.2">
      <c r="A242" s="15">
        <v>401</v>
      </c>
      <c r="B242" s="19" t="s">
        <v>89</v>
      </c>
      <c r="C242" s="15">
        <v>100</v>
      </c>
      <c r="D242" s="17">
        <v>3</v>
      </c>
      <c r="E242" s="17">
        <v>2.5</v>
      </c>
      <c r="F242" s="17">
        <v>11</v>
      </c>
      <c r="G242" s="18">
        <v>79</v>
      </c>
      <c r="H242" s="17">
        <v>1.08</v>
      </c>
    </row>
    <row r="243" spans="1:8" ht="15.75" x14ac:dyDescent="0.2">
      <c r="A243" s="15"/>
      <c r="B243" s="19" t="s">
        <v>33</v>
      </c>
      <c r="C243" s="15">
        <f t="shared" ref="C243:H243" si="15">SUM(C242)</f>
        <v>100</v>
      </c>
      <c r="D243" s="17">
        <f t="shared" si="15"/>
        <v>3</v>
      </c>
      <c r="E243" s="17">
        <f t="shared" si="15"/>
        <v>2.5</v>
      </c>
      <c r="F243" s="17">
        <f t="shared" si="15"/>
        <v>11</v>
      </c>
      <c r="G243" s="18">
        <f t="shared" si="15"/>
        <v>79</v>
      </c>
      <c r="H243" s="17">
        <f t="shared" si="15"/>
        <v>1.08</v>
      </c>
    </row>
    <row r="244" spans="1:8" ht="15.75" x14ac:dyDescent="0.2">
      <c r="A244" s="15"/>
      <c r="B244" s="16" t="s">
        <v>36</v>
      </c>
      <c r="C244" s="15"/>
      <c r="D244" s="17"/>
      <c r="E244" s="17"/>
      <c r="F244" s="17"/>
      <c r="G244" s="18"/>
      <c r="H244" s="17"/>
    </row>
    <row r="245" spans="1:8" ht="15.75" x14ac:dyDescent="0.2">
      <c r="A245" s="15">
        <v>25</v>
      </c>
      <c r="B245" s="19" t="s">
        <v>90</v>
      </c>
      <c r="C245" s="38">
        <v>60</v>
      </c>
      <c r="D245" s="22">
        <v>1.18</v>
      </c>
      <c r="E245" s="22">
        <v>3.14</v>
      </c>
      <c r="F245" s="22">
        <v>5.9</v>
      </c>
      <c r="G245" s="18">
        <v>56</v>
      </c>
      <c r="H245" s="22">
        <v>9.4</v>
      </c>
    </row>
    <row r="246" spans="1:8" ht="15.75" x14ac:dyDescent="0.2">
      <c r="A246" s="38">
        <v>109</v>
      </c>
      <c r="B246" s="44" t="s">
        <v>128</v>
      </c>
      <c r="C246" s="38" t="s">
        <v>129</v>
      </c>
      <c r="D246" s="22">
        <v>3.76</v>
      </c>
      <c r="E246" s="22">
        <v>1.57</v>
      </c>
      <c r="F246" s="22">
        <v>26.4</v>
      </c>
      <c r="G246" s="18">
        <v>135</v>
      </c>
      <c r="H246" s="22">
        <v>0.26</v>
      </c>
    </row>
    <row r="247" spans="1:8" ht="15.75" x14ac:dyDescent="0.2">
      <c r="A247" s="38">
        <v>304</v>
      </c>
      <c r="B247" s="44" t="s">
        <v>130</v>
      </c>
      <c r="C247" s="38">
        <v>160</v>
      </c>
      <c r="D247" s="20">
        <v>22.12</v>
      </c>
      <c r="E247" s="20">
        <v>6.29</v>
      </c>
      <c r="F247" s="20">
        <v>27.78</v>
      </c>
      <c r="G247" s="21">
        <v>333</v>
      </c>
      <c r="H247" s="20">
        <v>2.83</v>
      </c>
    </row>
    <row r="248" spans="1:8" ht="15.75" x14ac:dyDescent="0.2">
      <c r="A248" s="15">
        <v>372</v>
      </c>
      <c r="B248" s="19" t="s">
        <v>118</v>
      </c>
      <c r="C248" s="15">
        <v>150</v>
      </c>
      <c r="D248" s="23">
        <v>0.12</v>
      </c>
      <c r="E248" s="23">
        <v>0.12</v>
      </c>
      <c r="F248" s="23">
        <v>10.9</v>
      </c>
      <c r="G248" s="24">
        <v>45</v>
      </c>
      <c r="H248" s="23">
        <v>1.3</v>
      </c>
    </row>
    <row r="249" spans="1:8" ht="15.75" x14ac:dyDescent="0.2">
      <c r="A249" s="15"/>
      <c r="B249" s="19" t="s">
        <v>42</v>
      </c>
      <c r="C249" s="15">
        <v>40</v>
      </c>
      <c r="D249" s="31">
        <v>2.8</v>
      </c>
      <c r="E249" s="31">
        <v>0.4</v>
      </c>
      <c r="F249" s="31">
        <v>18</v>
      </c>
      <c r="G249" s="24">
        <v>86</v>
      </c>
      <c r="H249" s="31">
        <v>0</v>
      </c>
    </row>
    <row r="250" spans="1:8" ht="15.75" x14ac:dyDescent="0.2">
      <c r="A250" s="38"/>
      <c r="B250" s="44" t="s">
        <v>33</v>
      </c>
      <c r="C250" s="38">
        <v>585</v>
      </c>
      <c r="D250" s="22">
        <f>SUM(D245:D249)</f>
        <v>29.980000000000004</v>
      </c>
      <c r="E250" s="22">
        <f>SUM(E245:E249)</f>
        <v>11.52</v>
      </c>
      <c r="F250" s="22">
        <f>SUM(F245:F249)</f>
        <v>88.98</v>
      </c>
      <c r="G250" s="45">
        <f>SUM(G245:G249)</f>
        <v>655</v>
      </c>
      <c r="H250" s="22">
        <f>SUM(H245:H249)</f>
        <v>13.790000000000001</v>
      </c>
    </row>
    <row r="251" spans="1:8" ht="15.75" x14ac:dyDescent="0.2">
      <c r="A251" s="38"/>
      <c r="B251" s="16" t="s">
        <v>43</v>
      </c>
      <c r="C251" s="38"/>
      <c r="D251" s="22"/>
      <c r="E251" s="22"/>
      <c r="F251" s="22"/>
      <c r="G251" s="18"/>
      <c r="H251" s="22"/>
    </row>
    <row r="252" spans="1:8" ht="15.75" x14ac:dyDescent="0.2">
      <c r="A252" s="25">
        <v>268</v>
      </c>
      <c r="B252" s="26" t="s">
        <v>152</v>
      </c>
      <c r="C252" s="38">
        <v>60</v>
      </c>
      <c r="D252" s="22">
        <v>9.6999999999999993</v>
      </c>
      <c r="E252" s="22">
        <v>4.5999999999999996</v>
      </c>
      <c r="F252" s="22">
        <v>2.4</v>
      </c>
      <c r="G252" s="18">
        <v>90</v>
      </c>
      <c r="H252" s="22">
        <v>0.19</v>
      </c>
    </row>
    <row r="253" spans="1:8" ht="15.75" x14ac:dyDescent="0.2">
      <c r="A253" s="38">
        <v>321</v>
      </c>
      <c r="B253" s="44" t="s">
        <v>97</v>
      </c>
      <c r="C253" s="38">
        <v>120</v>
      </c>
      <c r="D253" s="22">
        <v>2.4500000000000002</v>
      </c>
      <c r="E253" s="22">
        <v>3.84</v>
      </c>
      <c r="F253" s="22">
        <v>16.350000000000001</v>
      </c>
      <c r="G253" s="18">
        <v>110</v>
      </c>
      <c r="H253" s="22">
        <v>14.53</v>
      </c>
    </row>
    <row r="254" spans="1:8" ht="15.75" x14ac:dyDescent="0.2">
      <c r="A254" s="25" t="s">
        <v>80</v>
      </c>
      <c r="B254" s="26" t="s">
        <v>98</v>
      </c>
      <c r="C254" s="25">
        <v>40</v>
      </c>
      <c r="D254" s="27">
        <v>0.28000000000000003</v>
      </c>
      <c r="E254" s="27">
        <v>0</v>
      </c>
      <c r="F254" s="27">
        <v>0.76</v>
      </c>
      <c r="G254" s="28">
        <v>5</v>
      </c>
      <c r="H254" s="27">
        <v>2.8</v>
      </c>
    </row>
    <row r="255" spans="1:8" ht="15.75" x14ac:dyDescent="0.2">
      <c r="A255" s="15">
        <v>399</v>
      </c>
      <c r="B255" s="19" t="s">
        <v>66</v>
      </c>
      <c r="C255" s="15">
        <v>150</v>
      </c>
      <c r="D255" s="17">
        <v>0.75</v>
      </c>
      <c r="E255" s="17">
        <v>0</v>
      </c>
      <c r="F255" s="17">
        <v>15.2</v>
      </c>
      <c r="G255" s="18">
        <v>63</v>
      </c>
      <c r="H255" s="17">
        <v>3</v>
      </c>
    </row>
    <row r="256" spans="1:8" ht="15.75" x14ac:dyDescent="0.2">
      <c r="A256" s="15"/>
      <c r="B256" s="19" t="s">
        <v>68</v>
      </c>
      <c r="C256" s="15">
        <v>25</v>
      </c>
      <c r="D256" s="23">
        <v>2</v>
      </c>
      <c r="E256" s="23">
        <v>0.5</v>
      </c>
      <c r="F256" s="23">
        <v>14.3</v>
      </c>
      <c r="G256" s="24">
        <v>70</v>
      </c>
      <c r="H256" s="23">
        <v>0</v>
      </c>
    </row>
    <row r="257" spans="1:8" ht="15.75" x14ac:dyDescent="0.2">
      <c r="A257" s="15"/>
      <c r="B257" s="19" t="s">
        <v>33</v>
      </c>
      <c r="C257" s="15">
        <f t="shared" ref="C257:H257" si="16">SUM(C252:C256)</f>
        <v>395</v>
      </c>
      <c r="D257" s="17">
        <f t="shared" si="16"/>
        <v>15.179999999999998</v>
      </c>
      <c r="E257" s="17">
        <f t="shared" si="16"/>
        <v>8.94</v>
      </c>
      <c r="F257" s="17">
        <f t="shared" si="16"/>
        <v>49.010000000000005</v>
      </c>
      <c r="G257" s="18">
        <f t="shared" si="16"/>
        <v>338</v>
      </c>
      <c r="H257" s="17">
        <f t="shared" si="16"/>
        <v>20.52</v>
      </c>
    </row>
    <row r="258" spans="1:8" ht="15.75" x14ac:dyDescent="0.2">
      <c r="A258" s="15"/>
      <c r="B258" s="19"/>
      <c r="C258" s="15"/>
      <c r="D258" s="34"/>
      <c r="E258" s="34"/>
      <c r="F258" s="34"/>
      <c r="G258" s="35"/>
      <c r="H258" s="34"/>
    </row>
    <row r="259" spans="1:8" ht="15.75" x14ac:dyDescent="0.2">
      <c r="A259" s="15"/>
      <c r="B259" s="32" t="s">
        <v>48</v>
      </c>
      <c r="C259" s="59">
        <f t="shared" ref="C259:H259" si="17">C240+C243+C250+C257</f>
        <v>1445</v>
      </c>
      <c r="D259" s="60">
        <f t="shared" si="17"/>
        <v>60.74</v>
      </c>
      <c r="E259" s="60">
        <f t="shared" si="17"/>
        <v>43.22</v>
      </c>
      <c r="F259" s="60">
        <f t="shared" si="17"/>
        <v>185.93</v>
      </c>
      <c r="G259" s="61">
        <f t="shared" si="17"/>
        <v>1456</v>
      </c>
      <c r="H259" s="60">
        <f t="shared" si="17"/>
        <v>46.739999999999995</v>
      </c>
    </row>
    <row r="260" spans="1:8" ht="12.75" customHeight="1" x14ac:dyDescent="0.2">
      <c r="A260" s="73" t="s">
        <v>131</v>
      </c>
      <c r="B260" s="73"/>
      <c r="C260" s="73"/>
      <c r="D260" s="73"/>
      <c r="E260" s="73"/>
      <c r="F260" s="73"/>
      <c r="G260" s="73"/>
      <c r="H260" s="73"/>
    </row>
    <row r="261" spans="1:8" ht="12.75" customHeight="1" x14ac:dyDescent="0.2">
      <c r="A261" s="73"/>
      <c r="B261" s="73"/>
      <c r="C261" s="73"/>
      <c r="D261" s="73"/>
      <c r="E261" s="73"/>
      <c r="F261" s="73"/>
      <c r="G261" s="73"/>
      <c r="H261" s="73"/>
    </row>
    <row r="262" spans="1:8" ht="12.75" customHeight="1" x14ac:dyDescent="0.2">
      <c r="A262" s="74" t="s">
        <v>18</v>
      </c>
      <c r="B262" s="74" t="s">
        <v>19</v>
      </c>
      <c r="C262" s="74" t="s">
        <v>20</v>
      </c>
      <c r="D262" s="75" t="s">
        <v>21</v>
      </c>
      <c r="E262" s="75"/>
      <c r="F262" s="75"/>
      <c r="G262" s="75"/>
      <c r="H262" s="75"/>
    </row>
    <row r="263" spans="1:8" ht="12.75" customHeight="1" x14ac:dyDescent="0.2">
      <c r="A263" s="74"/>
      <c r="B263" s="74"/>
      <c r="C263" s="74"/>
      <c r="D263" s="75" t="s">
        <v>22</v>
      </c>
      <c r="E263" s="75" t="s">
        <v>23</v>
      </c>
      <c r="F263" s="75" t="s">
        <v>24</v>
      </c>
      <c r="G263" s="76" t="s">
        <v>25</v>
      </c>
      <c r="H263" s="75" t="s">
        <v>26</v>
      </c>
    </row>
    <row r="264" spans="1:8" ht="21" customHeight="1" x14ac:dyDescent="0.2">
      <c r="A264" s="74"/>
      <c r="B264" s="74"/>
      <c r="C264" s="74"/>
      <c r="D264" s="75"/>
      <c r="E264" s="75"/>
      <c r="F264" s="75"/>
      <c r="G264" s="76"/>
      <c r="H264" s="75"/>
    </row>
    <row r="265" spans="1:8" ht="15.75" x14ac:dyDescent="0.2">
      <c r="A265" s="15"/>
      <c r="B265" s="16" t="s">
        <v>27</v>
      </c>
      <c r="C265" s="15"/>
      <c r="D265" s="17"/>
      <c r="E265" s="17"/>
      <c r="F265" s="17"/>
      <c r="G265" s="18"/>
      <c r="H265" s="17"/>
    </row>
    <row r="266" spans="1:8" ht="15.75" x14ac:dyDescent="0.2">
      <c r="A266" s="15">
        <v>3</v>
      </c>
      <c r="B266" s="19" t="s">
        <v>28</v>
      </c>
      <c r="C266" s="15" t="s">
        <v>29</v>
      </c>
      <c r="D266" s="20">
        <v>4.3</v>
      </c>
      <c r="E266" s="20">
        <v>7</v>
      </c>
      <c r="F266" s="20">
        <v>14.3</v>
      </c>
      <c r="G266" s="21">
        <v>138</v>
      </c>
      <c r="H266" s="20">
        <v>7.0000000000000007E-2</v>
      </c>
    </row>
    <row r="267" spans="1:8" ht="15.75" x14ac:dyDescent="0.2">
      <c r="A267" s="15">
        <v>237</v>
      </c>
      <c r="B267" s="19" t="s">
        <v>132</v>
      </c>
      <c r="C267" s="38" t="s">
        <v>133</v>
      </c>
      <c r="D267" s="17">
        <v>17.64</v>
      </c>
      <c r="E267" s="17">
        <v>12.05</v>
      </c>
      <c r="F267" s="17">
        <v>38.65</v>
      </c>
      <c r="G267" s="18">
        <v>302</v>
      </c>
      <c r="H267" s="17">
        <v>0.74</v>
      </c>
    </row>
    <row r="268" spans="1:8" ht="15.75" x14ac:dyDescent="0.2">
      <c r="A268" s="15">
        <v>394</v>
      </c>
      <c r="B268" s="19" t="s">
        <v>31</v>
      </c>
      <c r="C268" s="15">
        <v>150</v>
      </c>
      <c r="D268" s="23">
        <v>2.7</v>
      </c>
      <c r="E268" s="23">
        <v>2.2999999999999998</v>
      </c>
      <c r="F268" s="23">
        <v>11.3</v>
      </c>
      <c r="G268" s="24">
        <v>77</v>
      </c>
      <c r="H268" s="23">
        <v>1.2</v>
      </c>
    </row>
    <row r="269" spans="1:8" ht="15.75" x14ac:dyDescent="0.2">
      <c r="A269" s="15">
        <v>368</v>
      </c>
      <c r="B269" s="19" t="s">
        <v>32</v>
      </c>
      <c r="C269" s="15">
        <v>100</v>
      </c>
      <c r="D269" s="23">
        <v>0.4</v>
      </c>
      <c r="E269" s="23">
        <v>0.4</v>
      </c>
      <c r="F269" s="23">
        <v>9.8000000000000007</v>
      </c>
      <c r="G269" s="24">
        <v>44</v>
      </c>
      <c r="H269" s="23">
        <v>10</v>
      </c>
    </row>
    <row r="270" spans="1:8" ht="15.75" x14ac:dyDescent="0.2">
      <c r="A270" s="15"/>
      <c r="B270" s="19" t="s">
        <v>33</v>
      </c>
      <c r="C270" s="15">
        <v>410</v>
      </c>
      <c r="D270" s="17">
        <f>SUM(D266:D269)</f>
        <v>25.04</v>
      </c>
      <c r="E270" s="17">
        <f>SUM(E266:E269)</f>
        <v>21.75</v>
      </c>
      <c r="F270" s="17">
        <f>SUM(F266:F269)</f>
        <v>74.05</v>
      </c>
      <c r="G270" s="18">
        <f>SUM(G266:G269)</f>
        <v>561</v>
      </c>
      <c r="H270" s="17">
        <f>SUM(H266:H269)</f>
        <v>12.01</v>
      </c>
    </row>
    <row r="271" spans="1:8" ht="15.75" x14ac:dyDescent="0.2">
      <c r="A271" s="15"/>
      <c r="B271" s="16" t="s">
        <v>34</v>
      </c>
      <c r="C271" s="15"/>
      <c r="D271" s="22"/>
      <c r="E271" s="22"/>
      <c r="F271" s="22"/>
      <c r="G271" s="18"/>
      <c r="H271" s="22"/>
    </row>
    <row r="272" spans="1:8" ht="15.75" x14ac:dyDescent="0.2">
      <c r="A272" s="15">
        <v>401</v>
      </c>
      <c r="B272" s="19" t="s">
        <v>134</v>
      </c>
      <c r="C272" s="15" t="s">
        <v>75</v>
      </c>
      <c r="D272" s="17">
        <v>2.8</v>
      </c>
      <c r="E272" s="17">
        <v>2.5</v>
      </c>
      <c r="F272" s="17">
        <v>17.600000000000001</v>
      </c>
      <c r="G272" s="18">
        <v>104</v>
      </c>
      <c r="H272" s="17">
        <v>0.9</v>
      </c>
    </row>
    <row r="273" spans="1:8" ht="15.75" x14ac:dyDescent="0.2">
      <c r="A273" s="15"/>
      <c r="B273" s="19" t="s">
        <v>33</v>
      </c>
      <c r="C273" s="15">
        <v>110</v>
      </c>
      <c r="D273" s="17">
        <f>SUM(D272)</f>
        <v>2.8</v>
      </c>
      <c r="E273" s="17">
        <f>SUM(E272)</f>
        <v>2.5</v>
      </c>
      <c r="F273" s="17">
        <f>SUM(F272)</f>
        <v>17.600000000000001</v>
      </c>
      <c r="G273" s="18">
        <f>SUM(G272)</f>
        <v>104</v>
      </c>
      <c r="H273" s="17">
        <f>SUM(H272)</f>
        <v>0.9</v>
      </c>
    </row>
    <row r="274" spans="1:8" ht="15.75" x14ac:dyDescent="0.2">
      <c r="A274" s="15"/>
      <c r="B274" s="16" t="s">
        <v>36</v>
      </c>
      <c r="C274" s="15"/>
      <c r="D274" s="22"/>
      <c r="E274" s="22"/>
      <c r="F274" s="22"/>
      <c r="G274" s="18"/>
      <c r="H274" s="22"/>
    </row>
    <row r="275" spans="1:8" ht="21" customHeight="1" x14ac:dyDescent="0.2">
      <c r="A275" s="25" t="s">
        <v>135</v>
      </c>
      <c r="B275" s="26" t="s">
        <v>136</v>
      </c>
      <c r="C275" s="38" t="s">
        <v>137</v>
      </c>
      <c r="D275" s="22">
        <v>6.2</v>
      </c>
      <c r="E275" s="22">
        <v>3.6</v>
      </c>
      <c r="F275" s="22">
        <v>24.7</v>
      </c>
      <c r="G275" s="18">
        <v>156</v>
      </c>
      <c r="H275" s="22">
        <v>0.6</v>
      </c>
    </row>
    <row r="276" spans="1:8" ht="25.5" customHeight="1" x14ac:dyDescent="0.2">
      <c r="A276" s="25" t="s">
        <v>77</v>
      </c>
      <c r="B276" s="26" t="s">
        <v>138</v>
      </c>
      <c r="C276" s="38">
        <v>60</v>
      </c>
      <c r="D276" s="31">
        <v>8.6999999999999993</v>
      </c>
      <c r="E276" s="31">
        <v>6.6</v>
      </c>
      <c r="F276" s="31">
        <v>6.8</v>
      </c>
      <c r="G276" s="24">
        <v>127</v>
      </c>
      <c r="H276" s="31">
        <v>0.15</v>
      </c>
    </row>
    <row r="277" spans="1:8" ht="25.5" customHeight="1" x14ac:dyDescent="0.2">
      <c r="A277" s="25">
        <v>317</v>
      </c>
      <c r="B277" s="26" t="s">
        <v>139</v>
      </c>
      <c r="C277" s="38">
        <v>120</v>
      </c>
      <c r="D277" s="22">
        <v>4.41</v>
      </c>
      <c r="E277" s="22">
        <v>3.61</v>
      </c>
      <c r="F277" s="22">
        <v>21.16</v>
      </c>
      <c r="G277" s="18">
        <v>135</v>
      </c>
      <c r="H277" s="22">
        <v>0</v>
      </c>
    </row>
    <row r="278" spans="1:8" ht="25.5" customHeight="1" x14ac:dyDescent="0.2">
      <c r="A278" s="15" t="s">
        <v>80</v>
      </c>
      <c r="B278" s="19" t="s">
        <v>140</v>
      </c>
      <c r="C278" s="38">
        <v>40</v>
      </c>
      <c r="D278" s="64">
        <v>0.4</v>
      </c>
      <c r="E278" s="64">
        <v>0.08</v>
      </c>
      <c r="F278" s="64">
        <v>1.5</v>
      </c>
      <c r="G278" s="65">
        <v>9</v>
      </c>
      <c r="H278" s="64">
        <v>10</v>
      </c>
    </row>
    <row r="279" spans="1:8" ht="15.75" x14ac:dyDescent="0.2">
      <c r="A279" s="15">
        <v>376</v>
      </c>
      <c r="B279" s="19" t="s">
        <v>41</v>
      </c>
      <c r="C279" s="15">
        <v>150</v>
      </c>
      <c r="D279" s="23">
        <v>0.33</v>
      </c>
      <c r="E279" s="23">
        <v>0.02</v>
      </c>
      <c r="F279" s="23">
        <v>16.8</v>
      </c>
      <c r="G279" s="24">
        <v>69</v>
      </c>
      <c r="H279" s="23">
        <v>0.3</v>
      </c>
    </row>
    <row r="280" spans="1:8" ht="15.75" x14ac:dyDescent="0.2">
      <c r="A280" s="15"/>
      <c r="B280" s="19" t="s">
        <v>42</v>
      </c>
      <c r="C280" s="15">
        <v>40</v>
      </c>
      <c r="D280" s="31">
        <v>2.8</v>
      </c>
      <c r="E280" s="31">
        <v>0.4</v>
      </c>
      <c r="F280" s="31">
        <v>18</v>
      </c>
      <c r="G280" s="24">
        <v>86</v>
      </c>
      <c r="H280" s="31">
        <v>0</v>
      </c>
    </row>
    <row r="281" spans="1:8" ht="15.75" x14ac:dyDescent="0.2">
      <c r="A281" s="15"/>
      <c r="B281" s="19" t="s">
        <v>33</v>
      </c>
      <c r="C281" s="15">
        <v>575</v>
      </c>
      <c r="D281" s="17">
        <f>SUM(D275:D280)</f>
        <v>22.839999999999996</v>
      </c>
      <c r="E281" s="17">
        <f>SUM(E275:E280)</f>
        <v>14.309999999999999</v>
      </c>
      <c r="F281" s="17">
        <f>SUM(F275:F280)</f>
        <v>88.96</v>
      </c>
      <c r="G281" s="18">
        <f>SUM(G275:G280)</f>
        <v>582</v>
      </c>
      <c r="H281" s="17">
        <f>SUM(H275:H280)</f>
        <v>11.05</v>
      </c>
    </row>
    <row r="282" spans="1:8" ht="15.75" x14ac:dyDescent="0.2">
      <c r="A282" s="15"/>
      <c r="B282" s="16" t="s">
        <v>43</v>
      </c>
      <c r="C282" s="15"/>
      <c r="D282" s="17"/>
      <c r="E282" s="17"/>
      <c r="F282" s="17"/>
      <c r="G282" s="18"/>
      <c r="H282" s="17"/>
    </row>
    <row r="283" spans="1:8" ht="15.75" x14ac:dyDescent="0.2">
      <c r="A283" s="25">
        <v>298</v>
      </c>
      <c r="B283" s="26" t="s">
        <v>141</v>
      </c>
      <c r="C283" s="25">
        <v>135</v>
      </c>
      <c r="D283" s="66">
        <v>9.8000000000000007</v>
      </c>
      <c r="E283" s="66">
        <v>13.6</v>
      </c>
      <c r="F283" s="66">
        <v>10.3</v>
      </c>
      <c r="G283" s="67">
        <v>201</v>
      </c>
      <c r="H283" s="66">
        <v>35.1</v>
      </c>
    </row>
    <row r="284" spans="1:8" ht="15.75" x14ac:dyDescent="0.2">
      <c r="A284" s="25">
        <v>466</v>
      </c>
      <c r="B284" s="26" t="s">
        <v>142</v>
      </c>
      <c r="C284" s="25">
        <v>50</v>
      </c>
      <c r="D284" s="27">
        <v>3.9</v>
      </c>
      <c r="E284" s="27">
        <v>2.4</v>
      </c>
      <c r="F284" s="27">
        <v>26.2</v>
      </c>
      <c r="G284" s="28">
        <v>141</v>
      </c>
      <c r="H284" s="27" t="s">
        <v>67</v>
      </c>
    </row>
    <row r="285" spans="1:8" ht="15.75" x14ac:dyDescent="0.2">
      <c r="A285" s="15">
        <v>393</v>
      </c>
      <c r="B285" s="19" t="s">
        <v>125</v>
      </c>
      <c r="C285" s="15" t="s">
        <v>126</v>
      </c>
      <c r="D285" s="17">
        <v>7.0000000000000007E-2</v>
      </c>
      <c r="E285" s="17">
        <v>0.01</v>
      </c>
      <c r="F285" s="17">
        <v>10.1</v>
      </c>
      <c r="G285" s="18">
        <v>41</v>
      </c>
      <c r="H285" s="17">
        <v>1.42</v>
      </c>
    </row>
    <row r="286" spans="1:8" ht="15.75" x14ac:dyDescent="0.2">
      <c r="A286" s="15"/>
      <c r="B286" s="19" t="s">
        <v>68</v>
      </c>
      <c r="C286" s="15">
        <v>25</v>
      </c>
      <c r="D286" s="23">
        <v>2</v>
      </c>
      <c r="E286" s="23">
        <v>0.5</v>
      </c>
      <c r="F286" s="23">
        <v>14.3</v>
      </c>
      <c r="G286" s="24">
        <v>70</v>
      </c>
      <c r="H286" s="23">
        <v>0</v>
      </c>
    </row>
    <row r="287" spans="1:8" ht="15.75" x14ac:dyDescent="0.2">
      <c r="A287" s="15"/>
      <c r="B287" s="19" t="s">
        <v>143</v>
      </c>
      <c r="C287" s="15">
        <v>363</v>
      </c>
      <c r="D287" s="17">
        <f>SUM(D283:D286)</f>
        <v>15.770000000000001</v>
      </c>
      <c r="E287" s="17">
        <f>SUM(E283:E286)</f>
        <v>16.510000000000002</v>
      </c>
      <c r="F287" s="17">
        <f>SUM(F283:F286)</f>
        <v>60.900000000000006</v>
      </c>
      <c r="G287" s="18">
        <f>SUM(G283:G286)</f>
        <v>453</v>
      </c>
      <c r="H287" s="17">
        <f>SUM(H283:H286)</f>
        <v>36.520000000000003</v>
      </c>
    </row>
    <row r="288" spans="1:8" ht="15.75" x14ac:dyDescent="0.2">
      <c r="A288" s="15"/>
      <c r="B288" s="19"/>
      <c r="C288" s="15"/>
      <c r="D288" s="17"/>
      <c r="E288" s="17"/>
      <c r="F288" s="17"/>
      <c r="G288" s="18"/>
      <c r="H288" s="17"/>
    </row>
    <row r="289" spans="1:8" ht="15.75" x14ac:dyDescent="0.2">
      <c r="A289" s="15"/>
      <c r="B289" s="32" t="s">
        <v>48</v>
      </c>
      <c r="C289" s="33">
        <f t="shared" ref="C289:H289" si="18">C270+C273+C281+C287</f>
        <v>1458</v>
      </c>
      <c r="D289" s="34">
        <f t="shared" si="18"/>
        <v>66.449999999999989</v>
      </c>
      <c r="E289" s="34">
        <f t="shared" si="18"/>
        <v>55.070000000000007</v>
      </c>
      <c r="F289" s="34">
        <f t="shared" si="18"/>
        <v>241.51000000000002</v>
      </c>
      <c r="G289" s="35">
        <f t="shared" si="18"/>
        <v>1700</v>
      </c>
      <c r="H289" s="34">
        <f t="shared" si="18"/>
        <v>60.480000000000004</v>
      </c>
    </row>
    <row r="290" spans="1:8" ht="12.75" customHeight="1" x14ac:dyDescent="0.2">
      <c r="A290" s="73" t="s">
        <v>144</v>
      </c>
      <c r="B290" s="73"/>
      <c r="C290" s="73"/>
      <c r="D290" s="73"/>
      <c r="E290" s="73"/>
      <c r="F290" s="73"/>
      <c r="G290" s="73"/>
      <c r="H290" s="73"/>
    </row>
    <row r="291" spans="1:8" ht="12" customHeight="1" x14ac:dyDescent="0.2">
      <c r="A291" s="73"/>
      <c r="B291" s="73"/>
      <c r="C291" s="73"/>
      <c r="D291" s="73"/>
      <c r="E291" s="73"/>
      <c r="F291" s="73"/>
      <c r="G291" s="73"/>
      <c r="H291" s="73"/>
    </row>
    <row r="292" spans="1:8" ht="12.75" customHeight="1" x14ac:dyDescent="0.2">
      <c r="A292" s="74" t="s">
        <v>18</v>
      </c>
      <c r="B292" s="74" t="s">
        <v>19</v>
      </c>
      <c r="C292" s="74" t="s">
        <v>20</v>
      </c>
      <c r="D292" s="75" t="s">
        <v>21</v>
      </c>
      <c r="E292" s="75"/>
      <c r="F292" s="75"/>
      <c r="G292" s="75"/>
      <c r="H292" s="75"/>
    </row>
    <row r="293" spans="1:8" ht="12.75" customHeight="1" x14ac:dyDescent="0.2">
      <c r="A293" s="74"/>
      <c r="B293" s="74"/>
      <c r="C293" s="74"/>
      <c r="D293" s="75" t="s">
        <v>22</v>
      </c>
      <c r="E293" s="75" t="s">
        <v>23</v>
      </c>
      <c r="F293" s="75" t="s">
        <v>24</v>
      </c>
      <c r="G293" s="76" t="s">
        <v>25</v>
      </c>
      <c r="H293" s="75" t="s">
        <v>26</v>
      </c>
    </row>
    <row r="294" spans="1:8" ht="18.75" customHeight="1" x14ac:dyDescent="0.2">
      <c r="A294" s="74"/>
      <c r="B294" s="74"/>
      <c r="C294" s="74"/>
      <c r="D294" s="75"/>
      <c r="E294" s="75"/>
      <c r="F294" s="75"/>
      <c r="G294" s="76"/>
      <c r="H294" s="75"/>
    </row>
    <row r="295" spans="1:8" ht="15.75" x14ac:dyDescent="0.2">
      <c r="A295" s="15"/>
      <c r="B295" s="16" t="s">
        <v>27</v>
      </c>
      <c r="C295" s="15"/>
      <c r="D295" s="17"/>
      <c r="E295" s="17"/>
      <c r="F295" s="17"/>
      <c r="G295" s="18"/>
      <c r="H295" s="17"/>
    </row>
    <row r="296" spans="1:8" ht="15.75" x14ac:dyDescent="0.2">
      <c r="A296" s="15">
        <v>2</v>
      </c>
      <c r="B296" s="19" t="s">
        <v>50</v>
      </c>
      <c r="C296" s="15" t="s">
        <v>51</v>
      </c>
      <c r="D296" s="17">
        <v>2.1</v>
      </c>
      <c r="E296" s="17">
        <v>4.0999999999999996</v>
      </c>
      <c r="F296" s="17">
        <v>28.6</v>
      </c>
      <c r="G296" s="18">
        <v>160</v>
      </c>
      <c r="H296" s="17">
        <v>0.48</v>
      </c>
    </row>
    <row r="297" spans="1:8" ht="18" customHeight="1" x14ac:dyDescent="0.2">
      <c r="A297" s="15">
        <v>185</v>
      </c>
      <c r="B297" s="19" t="s">
        <v>145</v>
      </c>
      <c r="C297" s="15" t="s">
        <v>39</v>
      </c>
      <c r="D297" s="20">
        <v>3.46</v>
      </c>
      <c r="E297" s="20">
        <v>4.57</v>
      </c>
      <c r="F297" s="20">
        <v>19.760000000000002</v>
      </c>
      <c r="G297" s="21">
        <v>134</v>
      </c>
      <c r="H297" s="20">
        <v>0</v>
      </c>
    </row>
    <row r="298" spans="1:8" ht="15.75" x14ac:dyDescent="0.2">
      <c r="A298" s="15">
        <v>394</v>
      </c>
      <c r="B298" s="19" t="s">
        <v>31</v>
      </c>
      <c r="C298" s="15">
        <v>150</v>
      </c>
      <c r="D298" s="23">
        <v>2.7</v>
      </c>
      <c r="E298" s="23">
        <v>2.2999999999999998</v>
      </c>
      <c r="F298" s="23">
        <v>11.3</v>
      </c>
      <c r="G298" s="24">
        <v>77</v>
      </c>
      <c r="H298" s="23">
        <v>1.2</v>
      </c>
    </row>
    <row r="299" spans="1:8" ht="15.75" x14ac:dyDescent="0.2">
      <c r="A299" s="25">
        <v>368</v>
      </c>
      <c r="B299" s="26" t="s">
        <v>54</v>
      </c>
      <c r="C299" s="28">
        <v>100</v>
      </c>
      <c r="D299" s="29">
        <v>1.5</v>
      </c>
      <c r="E299" s="23">
        <v>0.5</v>
      </c>
      <c r="F299" s="23">
        <v>21</v>
      </c>
      <c r="G299" s="24">
        <v>95</v>
      </c>
      <c r="H299" s="23">
        <v>10</v>
      </c>
    </row>
    <row r="300" spans="1:8" ht="15.75" x14ac:dyDescent="0.2">
      <c r="A300" s="15"/>
      <c r="B300" s="19" t="s">
        <v>33</v>
      </c>
      <c r="C300" s="15">
        <v>455</v>
      </c>
      <c r="D300" s="15">
        <f>SUM(D296:D299)</f>
        <v>9.7600000000000016</v>
      </c>
      <c r="E300" s="15">
        <f>SUM(E296:E299)</f>
        <v>11.469999999999999</v>
      </c>
      <c r="F300" s="15">
        <f>SUM(F296:F299)</f>
        <v>80.66</v>
      </c>
      <c r="G300" s="15">
        <f>SUM(G296:G299)</f>
        <v>466</v>
      </c>
      <c r="H300" s="15">
        <f>SUM(H296:H299)</f>
        <v>11.68</v>
      </c>
    </row>
    <row r="301" spans="1:8" ht="15.75" x14ac:dyDescent="0.2">
      <c r="A301" s="15"/>
      <c r="B301" s="16" t="s">
        <v>34</v>
      </c>
      <c r="C301" s="15"/>
      <c r="D301" s="17"/>
      <c r="E301" s="17"/>
      <c r="F301" s="17"/>
      <c r="G301" s="18"/>
      <c r="H301" s="17"/>
    </row>
    <row r="302" spans="1:8" ht="15.75" x14ac:dyDescent="0.2">
      <c r="A302" s="15"/>
      <c r="B302" s="26" t="s">
        <v>55</v>
      </c>
      <c r="C302" s="25">
        <v>100</v>
      </c>
      <c r="D302" s="27">
        <v>2.8</v>
      </c>
      <c r="E302" s="27">
        <v>3.2</v>
      </c>
      <c r="F302" s="27">
        <v>8.6</v>
      </c>
      <c r="G302" s="28">
        <v>74</v>
      </c>
      <c r="H302" s="27">
        <v>0</v>
      </c>
    </row>
    <row r="303" spans="1:8" ht="15.75" x14ac:dyDescent="0.2">
      <c r="A303" s="15"/>
      <c r="B303" s="19" t="s">
        <v>33</v>
      </c>
      <c r="C303" s="15">
        <f t="shared" ref="C303:H303" si="19">SUM(C302)</f>
        <v>100</v>
      </c>
      <c r="D303" s="17">
        <f t="shared" si="19"/>
        <v>2.8</v>
      </c>
      <c r="E303" s="17">
        <f t="shared" si="19"/>
        <v>3.2</v>
      </c>
      <c r="F303" s="17">
        <f t="shared" si="19"/>
        <v>8.6</v>
      </c>
      <c r="G303" s="18">
        <f t="shared" si="19"/>
        <v>74</v>
      </c>
      <c r="H303" s="17">
        <f t="shared" si="19"/>
        <v>0</v>
      </c>
    </row>
    <row r="304" spans="1:8" ht="15.75" x14ac:dyDescent="0.2">
      <c r="A304" s="15"/>
      <c r="B304" s="16" t="s">
        <v>36</v>
      </c>
      <c r="C304" s="15"/>
      <c r="D304" s="17"/>
      <c r="E304" s="17"/>
      <c r="F304" s="17"/>
      <c r="G304" s="18"/>
      <c r="H304" s="17"/>
    </row>
    <row r="305" spans="1:8" ht="15.75" x14ac:dyDescent="0.2">
      <c r="A305" s="15">
        <v>45</v>
      </c>
      <c r="B305" s="19" t="s">
        <v>56</v>
      </c>
      <c r="C305" s="15">
        <v>60</v>
      </c>
      <c r="D305" s="23">
        <v>0.82</v>
      </c>
      <c r="E305" s="23">
        <v>3.7</v>
      </c>
      <c r="F305" s="23">
        <v>5.0999999999999996</v>
      </c>
      <c r="G305" s="24">
        <v>57</v>
      </c>
      <c r="H305" s="23">
        <v>6.2</v>
      </c>
    </row>
    <row r="306" spans="1:8" ht="31.5" x14ac:dyDescent="0.2">
      <c r="A306" s="25">
        <v>67</v>
      </c>
      <c r="B306" s="26" t="s">
        <v>38</v>
      </c>
      <c r="C306" s="25" t="s">
        <v>39</v>
      </c>
      <c r="D306" s="29">
        <v>2</v>
      </c>
      <c r="E306" s="29">
        <v>3.7</v>
      </c>
      <c r="F306" s="29">
        <v>5.3</v>
      </c>
      <c r="G306" s="30">
        <v>68</v>
      </c>
      <c r="H306" s="29">
        <v>11</v>
      </c>
    </row>
    <row r="307" spans="1:8" ht="15.75" x14ac:dyDescent="0.2">
      <c r="A307" s="15">
        <v>286</v>
      </c>
      <c r="B307" s="19" t="s">
        <v>146</v>
      </c>
      <c r="C307" s="38" t="s">
        <v>94</v>
      </c>
      <c r="D307" s="22">
        <v>7.3</v>
      </c>
      <c r="E307" s="22">
        <v>9.6999999999999993</v>
      </c>
      <c r="F307" s="22">
        <v>11.7</v>
      </c>
      <c r="G307" s="18">
        <v>151</v>
      </c>
      <c r="H307" s="22">
        <v>1.38</v>
      </c>
    </row>
    <row r="308" spans="1:8" ht="15.75" x14ac:dyDescent="0.2">
      <c r="A308" s="15">
        <v>313</v>
      </c>
      <c r="B308" s="19" t="s">
        <v>79</v>
      </c>
      <c r="C308" s="38">
        <v>120</v>
      </c>
      <c r="D308" s="63">
        <v>6.88</v>
      </c>
      <c r="E308" s="63">
        <v>4.87</v>
      </c>
      <c r="F308" s="63">
        <v>30.91</v>
      </c>
      <c r="G308" s="43">
        <v>195</v>
      </c>
      <c r="H308" s="63">
        <v>0</v>
      </c>
    </row>
    <row r="309" spans="1:8" ht="15.75" x14ac:dyDescent="0.2">
      <c r="A309" s="25" t="s">
        <v>62</v>
      </c>
      <c r="B309" s="26" t="s">
        <v>63</v>
      </c>
      <c r="C309" s="38">
        <v>150</v>
      </c>
      <c r="D309" s="31">
        <v>0.15</v>
      </c>
      <c r="E309" s="31">
        <v>0.08</v>
      </c>
      <c r="F309" s="31">
        <v>9</v>
      </c>
      <c r="G309" s="24">
        <v>38</v>
      </c>
      <c r="H309" s="31">
        <v>3.4</v>
      </c>
    </row>
    <row r="310" spans="1:8" ht="15.75" x14ac:dyDescent="0.2">
      <c r="A310" s="15"/>
      <c r="B310" s="19" t="s">
        <v>42</v>
      </c>
      <c r="C310" s="15">
        <v>40</v>
      </c>
      <c r="D310" s="31">
        <v>2.8</v>
      </c>
      <c r="E310" s="31">
        <v>0.4</v>
      </c>
      <c r="F310" s="31">
        <v>18</v>
      </c>
      <c r="G310" s="24">
        <v>86</v>
      </c>
      <c r="H310" s="31">
        <v>0</v>
      </c>
    </row>
    <row r="311" spans="1:8" ht="15.75" x14ac:dyDescent="0.2">
      <c r="A311" s="38"/>
      <c r="B311" s="44" t="s">
        <v>33</v>
      </c>
      <c r="C311" s="38">
        <v>615</v>
      </c>
      <c r="D311" s="22">
        <f>SUM(D305:D310)</f>
        <v>19.95</v>
      </c>
      <c r="E311" s="22">
        <f>SUM(E305:E310)</f>
        <v>22.45</v>
      </c>
      <c r="F311" s="22">
        <f>SUM(F305:F310)</f>
        <v>80.009999999999991</v>
      </c>
      <c r="G311" s="45">
        <f>SUM(G305:G310)</f>
        <v>595</v>
      </c>
      <c r="H311" s="22">
        <f>SUM(H305:H310)</f>
        <v>21.979999999999997</v>
      </c>
    </row>
    <row r="312" spans="1:8" ht="15.75" x14ac:dyDescent="0.2">
      <c r="A312" s="38"/>
      <c r="B312" s="16" t="s">
        <v>43</v>
      </c>
      <c r="C312" s="38"/>
      <c r="D312" s="22"/>
      <c r="E312" s="22"/>
      <c r="F312" s="22"/>
      <c r="G312" s="18"/>
      <c r="H312" s="22"/>
    </row>
    <row r="313" spans="1:8" ht="15.75" x14ac:dyDescent="0.2">
      <c r="A313" s="38">
        <v>249</v>
      </c>
      <c r="B313" s="44" t="s">
        <v>147</v>
      </c>
      <c r="C313" s="38">
        <v>80</v>
      </c>
      <c r="D313" s="22">
        <v>15.2</v>
      </c>
      <c r="E313" s="22">
        <v>5.03</v>
      </c>
      <c r="F313" s="22">
        <v>2.1</v>
      </c>
      <c r="G313" s="18">
        <v>114</v>
      </c>
      <c r="H313" s="22">
        <v>0.64</v>
      </c>
    </row>
    <row r="314" spans="1:8" ht="15.75" x14ac:dyDescent="0.2">
      <c r="A314" s="38">
        <v>321</v>
      </c>
      <c r="B314" s="44" t="s">
        <v>97</v>
      </c>
      <c r="C314" s="38">
        <v>120</v>
      </c>
      <c r="D314" s="22">
        <v>2.4500000000000002</v>
      </c>
      <c r="E314" s="22">
        <v>3.84</v>
      </c>
      <c r="F314" s="22">
        <v>16.350000000000001</v>
      </c>
      <c r="G314" s="18">
        <v>110</v>
      </c>
      <c r="H314" s="22">
        <v>14.53</v>
      </c>
    </row>
    <row r="315" spans="1:8" ht="15.75" x14ac:dyDescent="0.2">
      <c r="A315" s="25" t="s">
        <v>80</v>
      </c>
      <c r="B315" s="26" t="s">
        <v>98</v>
      </c>
      <c r="C315" s="25">
        <v>40</v>
      </c>
      <c r="D315" s="27">
        <v>0.28000000000000003</v>
      </c>
      <c r="E315" s="27">
        <v>0</v>
      </c>
      <c r="F315" s="27">
        <v>0.76</v>
      </c>
      <c r="G315" s="28">
        <v>5</v>
      </c>
      <c r="H315" s="27">
        <v>2.8</v>
      </c>
    </row>
    <row r="316" spans="1:8" ht="15.75" x14ac:dyDescent="0.2">
      <c r="A316" s="15">
        <v>399</v>
      </c>
      <c r="B316" s="19" t="s">
        <v>66</v>
      </c>
      <c r="C316" s="15">
        <v>150</v>
      </c>
      <c r="D316" s="17">
        <v>0.75</v>
      </c>
      <c r="E316" s="17">
        <v>0</v>
      </c>
      <c r="F316" s="17">
        <v>15.2</v>
      </c>
      <c r="G316" s="18">
        <v>63</v>
      </c>
      <c r="H316" s="17">
        <v>3</v>
      </c>
    </row>
    <row r="317" spans="1:8" ht="15.75" x14ac:dyDescent="0.2">
      <c r="A317" s="15"/>
      <c r="B317" s="19" t="s">
        <v>68</v>
      </c>
      <c r="C317" s="15">
        <v>25</v>
      </c>
      <c r="D317" s="23">
        <v>2</v>
      </c>
      <c r="E317" s="23">
        <v>0.5</v>
      </c>
      <c r="F317" s="23">
        <v>14.3</v>
      </c>
      <c r="G317" s="24">
        <v>70</v>
      </c>
      <c r="H317" s="23">
        <v>0</v>
      </c>
    </row>
    <row r="318" spans="1:8" ht="15.75" x14ac:dyDescent="0.2">
      <c r="A318" s="15"/>
      <c r="B318" s="19" t="s">
        <v>33</v>
      </c>
      <c r="C318" s="15">
        <f t="shared" ref="C318:H318" si="20">SUM(C313:C317)</f>
        <v>415</v>
      </c>
      <c r="D318" s="17">
        <f t="shared" si="20"/>
        <v>20.68</v>
      </c>
      <c r="E318" s="17">
        <f t="shared" si="20"/>
        <v>9.370000000000001</v>
      </c>
      <c r="F318" s="17">
        <f t="shared" si="20"/>
        <v>48.710000000000008</v>
      </c>
      <c r="G318" s="18">
        <f t="shared" si="20"/>
        <v>362</v>
      </c>
      <c r="H318" s="17">
        <f t="shared" si="20"/>
        <v>20.97</v>
      </c>
    </row>
    <row r="319" spans="1:8" ht="15.75" x14ac:dyDescent="0.2">
      <c r="A319" s="15"/>
      <c r="B319" s="19"/>
      <c r="C319" s="15"/>
      <c r="D319" s="17"/>
      <c r="E319" s="17"/>
      <c r="F319" s="17"/>
      <c r="G319" s="18"/>
      <c r="H319" s="17"/>
    </row>
    <row r="320" spans="1:8" ht="15.75" x14ac:dyDescent="0.2">
      <c r="A320" s="15"/>
      <c r="B320" s="32" t="s">
        <v>48</v>
      </c>
      <c r="C320" s="33">
        <f t="shared" ref="C320:H320" si="21">C300+C303+C311+C318</f>
        <v>1585</v>
      </c>
      <c r="D320" s="34">
        <f t="shared" si="21"/>
        <v>53.190000000000005</v>
      </c>
      <c r="E320" s="34">
        <f t="shared" si="21"/>
        <v>46.489999999999995</v>
      </c>
      <c r="F320" s="34">
        <f t="shared" si="21"/>
        <v>217.98</v>
      </c>
      <c r="G320" s="35">
        <f t="shared" si="21"/>
        <v>1497</v>
      </c>
      <c r="H320" s="34">
        <f t="shared" si="21"/>
        <v>54.629999999999995</v>
      </c>
    </row>
    <row r="321" spans="1:8" ht="15.75" x14ac:dyDescent="0.2">
      <c r="A321" s="15"/>
      <c r="B321" s="32"/>
      <c r="C321" s="33"/>
      <c r="D321" s="34"/>
      <c r="E321" s="34"/>
      <c r="F321" s="34"/>
      <c r="G321" s="35"/>
      <c r="H321" s="34"/>
    </row>
    <row r="322" spans="1:8" ht="15.75" x14ac:dyDescent="0.2">
      <c r="A322" s="15"/>
      <c r="B322" s="68" t="s">
        <v>148</v>
      </c>
      <c r="C322" s="69"/>
      <c r="D322" s="60">
        <f>SUM(D53+D83+D112+D141+D170+D200+D229+D259+D289+D320)</f>
        <v>511.58999999999992</v>
      </c>
      <c r="E322" s="60">
        <f>SUM(E53+E83+E112+E141+E170+E200+E229+E259+E289+E320)</f>
        <v>485.91</v>
      </c>
      <c r="F322" s="60">
        <f>SUM(F53+F83+F112+F141+F170+F200+F229+F259+F289+F320)</f>
        <v>1959.23</v>
      </c>
      <c r="G322" s="61">
        <f>SUM(G53+G83+G112+G141+G170+G200+G229+G259+G289+G320)</f>
        <v>14321</v>
      </c>
      <c r="H322" s="60">
        <f>SUM(H53+H83+H112+H141+H170+H200+H229+H259+H289+H320)</f>
        <v>440.34000000000003</v>
      </c>
    </row>
    <row r="323" spans="1:8" ht="15.75" x14ac:dyDescent="0.2">
      <c r="A323" s="33"/>
      <c r="B323" s="68" t="s">
        <v>149</v>
      </c>
      <c r="C323" s="69"/>
      <c r="D323" s="60">
        <f>D322/10</f>
        <v>51.158999999999992</v>
      </c>
      <c r="E323" s="60">
        <f>E322/10</f>
        <v>48.591000000000001</v>
      </c>
      <c r="F323" s="60">
        <f>F322/10</f>
        <v>195.923</v>
      </c>
      <c r="G323" s="61">
        <f>G322/10</f>
        <v>1432.1</v>
      </c>
      <c r="H323" s="60">
        <f>H322/10</f>
        <v>44.034000000000006</v>
      </c>
    </row>
    <row r="324" spans="1:8" ht="18.75" customHeight="1" x14ac:dyDescent="0.2">
      <c r="A324" s="77" t="s">
        <v>150</v>
      </c>
      <c r="B324" s="77"/>
      <c r="C324" s="77"/>
      <c r="D324" s="77"/>
      <c r="E324" s="77"/>
      <c r="F324" s="77"/>
      <c r="G324" s="77"/>
    </row>
  </sheetData>
  <mergeCells count="113">
    <mergeCell ref="A324:G324"/>
    <mergeCell ref="A290:H291"/>
    <mergeCell ref="A292:A294"/>
    <mergeCell ref="B292:B294"/>
    <mergeCell ref="C292:C294"/>
    <mergeCell ref="D292:H292"/>
    <mergeCell ref="D293:D294"/>
    <mergeCell ref="E293:E294"/>
    <mergeCell ref="F293:F294"/>
    <mergeCell ref="G293:G294"/>
    <mergeCell ref="H293:H294"/>
    <mergeCell ref="A260:H261"/>
    <mergeCell ref="A262:A264"/>
    <mergeCell ref="B262:B264"/>
    <mergeCell ref="C262:C264"/>
    <mergeCell ref="D262:H262"/>
    <mergeCell ref="D263:D264"/>
    <mergeCell ref="E263:E264"/>
    <mergeCell ref="F263:F264"/>
    <mergeCell ref="G263:G264"/>
    <mergeCell ref="H263:H264"/>
    <mergeCell ref="A230:H231"/>
    <mergeCell ref="A232:A234"/>
    <mergeCell ref="B232:B234"/>
    <mergeCell ref="C232:C234"/>
    <mergeCell ref="D232:H232"/>
    <mergeCell ref="D233:D234"/>
    <mergeCell ref="E233:E234"/>
    <mergeCell ref="F233:F234"/>
    <mergeCell ref="G233:G234"/>
    <mergeCell ref="H233:H234"/>
    <mergeCell ref="A201:H202"/>
    <mergeCell ref="A203:A205"/>
    <mergeCell ref="B203:B205"/>
    <mergeCell ref="C203:C205"/>
    <mergeCell ref="D203:H203"/>
    <mergeCell ref="D204:D205"/>
    <mergeCell ref="E204:E205"/>
    <mergeCell ref="F204:F205"/>
    <mergeCell ref="G204:G205"/>
    <mergeCell ref="H204:H205"/>
    <mergeCell ref="A171:H172"/>
    <mergeCell ref="A173:A175"/>
    <mergeCell ref="B173:B175"/>
    <mergeCell ref="C173:C175"/>
    <mergeCell ref="D173:H173"/>
    <mergeCell ref="D174:D175"/>
    <mergeCell ref="E174:E175"/>
    <mergeCell ref="F174:F175"/>
    <mergeCell ref="G174:G175"/>
    <mergeCell ref="H174:H175"/>
    <mergeCell ref="A142:H143"/>
    <mergeCell ref="A144:A146"/>
    <mergeCell ref="B144:B146"/>
    <mergeCell ref="C144:C146"/>
    <mergeCell ref="D144:H144"/>
    <mergeCell ref="D145:D146"/>
    <mergeCell ref="E145:E146"/>
    <mergeCell ref="F145:F146"/>
    <mergeCell ref="G145:G146"/>
    <mergeCell ref="H145:H146"/>
    <mergeCell ref="A113:H114"/>
    <mergeCell ref="A115:A117"/>
    <mergeCell ref="B115:B117"/>
    <mergeCell ref="C115:C117"/>
    <mergeCell ref="D115:H115"/>
    <mergeCell ref="D116:D117"/>
    <mergeCell ref="E116:E117"/>
    <mergeCell ref="F116:F117"/>
    <mergeCell ref="G116:G117"/>
    <mergeCell ref="H116:H117"/>
    <mergeCell ref="A84:H85"/>
    <mergeCell ref="A86:A88"/>
    <mergeCell ref="B86:B88"/>
    <mergeCell ref="C86:C88"/>
    <mergeCell ref="D86:H86"/>
    <mergeCell ref="D87:D88"/>
    <mergeCell ref="E87:E88"/>
    <mergeCell ref="F87:F88"/>
    <mergeCell ref="G87:G88"/>
    <mergeCell ref="H87:H88"/>
    <mergeCell ref="A54:H55"/>
    <mergeCell ref="A56:A58"/>
    <mergeCell ref="B56:B58"/>
    <mergeCell ref="C56:C58"/>
    <mergeCell ref="D56:H56"/>
    <mergeCell ref="D57:D58"/>
    <mergeCell ref="E57:E58"/>
    <mergeCell ref="F57:F58"/>
    <mergeCell ref="G57:G58"/>
    <mergeCell ref="H57:H58"/>
    <mergeCell ref="B14:G14"/>
    <mergeCell ref="B15:G15"/>
    <mergeCell ref="B16:G16"/>
    <mergeCell ref="A26:H27"/>
    <mergeCell ref="A28:A30"/>
    <mergeCell ref="B28:B30"/>
    <mergeCell ref="C28:C30"/>
    <mergeCell ref="D28:H28"/>
    <mergeCell ref="D29:D30"/>
    <mergeCell ref="E29:E30"/>
    <mergeCell ref="F29:F30"/>
    <mergeCell ref="G29:G30"/>
    <mergeCell ref="H29:H30"/>
    <mergeCell ref="D3:G3"/>
    <mergeCell ref="D4:G4"/>
    <mergeCell ref="D5:G5"/>
    <mergeCell ref="D6:G6"/>
    <mergeCell ref="D7:G7"/>
    <mergeCell ref="B10:G10"/>
    <mergeCell ref="B11:G11"/>
    <mergeCell ref="B12:G12"/>
    <mergeCell ref="B13:G13"/>
  </mergeCells>
  <pageMargins left="0.78749999999999998" right="0.39374999999999999" top="0.59027777777777801" bottom="0.39374999999999999" header="0.51180555555555496" footer="0.51180555555555496"/>
  <pageSetup paperSize="9" orientation="landscape" useFirstPageNumber="1" horizontalDpi="300" verticalDpi="300" r:id="rId1"/>
  <rowBreaks count="10" manualBreakCount="10">
    <brk id="25" max="16383" man="1"/>
    <brk id="53" max="16383" man="1"/>
    <brk id="83" max="16383" man="1"/>
    <brk id="112" max="16383" man="1"/>
    <brk id="141" max="16383" man="1"/>
    <brk id="170" max="16383" man="1"/>
    <brk id="200" max="16383" man="1"/>
    <brk id="229" max="16383" man="1"/>
    <brk id="259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ECMZ</cp:lastModifiedBy>
  <cp:revision>34</cp:revision>
  <cp:lastPrinted>2022-03-21T16:45:39Z</cp:lastPrinted>
  <dcterms:created xsi:type="dcterms:W3CDTF">2019-03-25T13:26:42Z</dcterms:created>
  <dcterms:modified xsi:type="dcterms:W3CDTF">2022-08-02T09:30:48Z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