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 iterateDelta="0.0001"/>
</workbook>
</file>

<file path=xl/sharedStrings.xml><?xml version="1.0" encoding="utf-8"?>
<sst xmlns="http://schemas.openxmlformats.org/spreadsheetml/2006/main" count="161" uniqueCount="161">
  <si>
    <t>Утверждаю</t>
  </si>
  <si>
    <t>Согласовано</t>
  </si>
  <si>
    <t xml:space="preserve">Заведующий </t>
  </si>
  <si>
    <t xml:space="preserve">Директор департамента образования</t>
  </si>
  <si>
    <t xml:space="preserve"> МБДОУ «Детский сад  №_162_»</t>
  </si>
  <si>
    <t xml:space="preserve">администрации г. Нижнего Новгорода </t>
  </si>
  <si>
    <t xml:space="preserve">_______________/Калашник С.В.</t>
  </si>
  <si>
    <t xml:space="preserve">__________________В.П. Радченко </t>
  </si>
  <si>
    <t xml:space="preserve">«14»_декабря ______2023г.</t>
  </si>
  <si>
    <t>«_____»___________________2023г.</t>
  </si>
  <si>
    <t xml:space="preserve">Примерное 10-ти дневное меню</t>
  </si>
  <si>
    <t xml:space="preserve">для организации питания детей</t>
  </si>
  <si>
    <t xml:space="preserve">1-3 года</t>
  </si>
  <si>
    <t xml:space="preserve">в дошкольных образовательных учреждениях</t>
  </si>
  <si>
    <t xml:space="preserve">города Нижнего Новгорода</t>
  </si>
  <si>
    <t xml:space="preserve">с 12-ти часовым пребыванием</t>
  </si>
  <si>
    <t xml:space="preserve">Первый день</t>
  </si>
  <si>
    <t xml:space="preserve">№ рецептуры по Сборнику рецептур блюд 2014 года</t>
  </si>
  <si>
    <t xml:space="preserve">Наименование блюд</t>
  </si>
  <si>
    <t xml:space="preserve">Выход
блюда</t>
  </si>
  <si>
    <t xml:space="preserve">Пищевые вещества</t>
  </si>
  <si>
    <t>белки</t>
  </si>
  <si>
    <t>жиры</t>
  </si>
  <si>
    <t>углеводы</t>
  </si>
  <si>
    <t xml:space="preserve">Энергетическая ценность</t>
  </si>
  <si>
    <t xml:space="preserve">Витамин С</t>
  </si>
  <si>
    <t>Завтрак</t>
  </si>
  <si>
    <t xml:space="preserve">Каша молочная овсяная «Геркулес» жидкая с маслом</t>
  </si>
  <si>
    <t>150/5</t>
  </si>
  <si>
    <t xml:space="preserve">Яйцо варёное</t>
  </si>
  <si>
    <t>1шт</t>
  </si>
  <si>
    <t xml:space="preserve">Чай с молоком</t>
  </si>
  <si>
    <t>Батон</t>
  </si>
  <si>
    <t>Итого</t>
  </si>
  <si>
    <t xml:space="preserve">2-й завтрак</t>
  </si>
  <si>
    <t xml:space="preserve">Кисломолочный напиток «Снежок»</t>
  </si>
  <si>
    <t>Обед</t>
  </si>
  <si>
    <t xml:space="preserve">Салат из свёклы с огурцами солёными</t>
  </si>
  <si>
    <t xml:space="preserve">Щи из свежей капусты с картофелем на мясном бульоне</t>
  </si>
  <si>
    <t xml:space="preserve">Жаркое по-домашнему (говядина 1 сорт)</t>
  </si>
  <si>
    <t xml:space="preserve">Компот из сухофруктов</t>
  </si>
  <si>
    <t xml:space="preserve">Хлеб ржаной</t>
  </si>
  <si>
    <t xml:space="preserve">Уплотнённый полдник</t>
  </si>
  <si>
    <t xml:space="preserve">Оладьи со сгущённым молоком</t>
  </si>
  <si>
    <t>120/30</t>
  </si>
  <si>
    <t xml:space="preserve">Молоко кипяченое</t>
  </si>
  <si>
    <t xml:space="preserve">Фрукты свежие (яблоки)</t>
  </si>
  <si>
    <t>ВСЕГО</t>
  </si>
  <si>
    <t xml:space="preserve">Второй день</t>
  </si>
  <si>
    <t xml:space="preserve">Бутерброд с сыром</t>
  </si>
  <si>
    <t>10/5/25</t>
  </si>
  <si>
    <t xml:space="preserve">Каша молочная рисовая жидкая с маслом</t>
  </si>
  <si>
    <t xml:space="preserve">Фрукты свежие (бананы)</t>
  </si>
  <si>
    <t xml:space="preserve">Какао с молоком</t>
  </si>
  <si>
    <t>Биолакт</t>
  </si>
  <si>
    <t xml:space="preserve">Винегрет овощной</t>
  </si>
  <si>
    <t xml:space="preserve">Суп картофельный с вермишелью с мясными фрикадельками (фарш домашний)</t>
  </si>
  <si>
    <t>10/150</t>
  </si>
  <si>
    <t>276/2015</t>
  </si>
  <si>
    <t xml:space="preserve">Рулет мясной с яйцом (фарш домашний)</t>
  </si>
  <si>
    <t>199/2015</t>
  </si>
  <si>
    <t xml:space="preserve">Пюре гороховое</t>
  </si>
  <si>
    <t xml:space="preserve">Компот из яблок </t>
  </si>
  <si>
    <t xml:space="preserve">Рыба запечённая в сметанном соусе (горбуша)</t>
  </si>
  <si>
    <t xml:space="preserve">Картофель отварной</t>
  </si>
  <si>
    <t>71/2015</t>
  </si>
  <si>
    <t xml:space="preserve">Помидоры свежие (доп. гарнир)</t>
  </si>
  <si>
    <t xml:space="preserve">Сок фруктовый</t>
  </si>
  <si>
    <t xml:space="preserve">Третий день</t>
  </si>
  <si>
    <t xml:space="preserve">Бутерброд с маслом</t>
  </si>
  <si>
    <t>5/25</t>
  </si>
  <si>
    <t xml:space="preserve">Омлет натуральный </t>
  </si>
  <si>
    <t>306/2015</t>
  </si>
  <si>
    <t xml:space="preserve">Горошек зелёный консервированный</t>
  </si>
  <si>
    <t xml:space="preserve">Чай с сахаром</t>
  </si>
  <si>
    <t xml:space="preserve">Ряженка с сахарным сиропом</t>
  </si>
  <si>
    <t>100/10</t>
  </si>
  <si>
    <t xml:space="preserve">Салат из свеклы с сыром</t>
  </si>
  <si>
    <t xml:space="preserve">Рассольник Ленинградский  со сметаной</t>
  </si>
  <si>
    <t>271/2015</t>
  </si>
  <si>
    <t xml:space="preserve">Котлеты домашние (фарш домашний)</t>
  </si>
  <si>
    <t xml:space="preserve">Рагу из овощей </t>
  </si>
  <si>
    <t xml:space="preserve">Запеканка морковная с творогом со сгущённым молоком</t>
  </si>
  <si>
    <t>130/20</t>
  </si>
  <si>
    <t xml:space="preserve">Сдоба обыкновенная</t>
  </si>
  <si>
    <t xml:space="preserve">Фрукты свежие (груши)</t>
  </si>
  <si>
    <t xml:space="preserve">Четвертый день</t>
  </si>
  <si>
    <t xml:space="preserve">                      Пищевые вещества</t>
  </si>
  <si>
    <t xml:space="preserve">Бутерброд с джемом</t>
  </si>
  <si>
    <t>20/5/25</t>
  </si>
  <si>
    <t xml:space="preserve">ТТК 147</t>
  </si>
  <si>
    <t xml:space="preserve">Каша молочная «Дружба» жидкая с маслом</t>
  </si>
  <si>
    <t xml:space="preserve">Йогурт питьевой</t>
  </si>
  <si>
    <t xml:space="preserve">Салат из картофеля с зелёным горошком</t>
  </si>
  <si>
    <t xml:space="preserve">Борщ со свежей капустой и картофелем на мясном бульоне, со сметаной</t>
  </si>
  <si>
    <t xml:space="preserve">Макаронник с мясом (говядина 1 сорт)</t>
  </si>
  <si>
    <t xml:space="preserve">ТТК 206</t>
  </si>
  <si>
    <t xml:space="preserve">Компот из ягод замороженных</t>
  </si>
  <si>
    <t xml:space="preserve">Биточки рыбные запечённые (треска)</t>
  </si>
  <si>
    <t xml:space="preserve">Пюре картофельное</t>
  </si>
  <si>
    <t xml:space="preserve">ТТК 275</t>
  </si>
  <si>
    <t xml:space="preserve">Капуста квашеная с маслом растительным, сахаром</t>
  </si>
  <si>
    <t xml:space="preserve">Пятый день</t>
  </si>
  <si>
    <t xml:space="preserve">                        Пищевые вещества</t>
  </si>
  <si>
    <t xml:space="preserve">Запеканка из творога со сгущённым молоком</t>
  </si>
  <si>
    <t xml:space="preserve">Суп картофельный с рыбными фрикадельками (треска)</t>
  </si>
  <si>
    <t>20/150</t>
  </si>
  <si>
    <t xml:space="preserve">Котлета рубленая из цыплят (цыплята)</t>
  </si>
  <si>
    <t xml:space="preserve">Пюре из овощей</t>
  </si>
  <si>
    <t xml:space="preserve">Голубцы ленивые (фарш домашний)</t>
  </si>
  <si>
    <t>Вафли</t>
  </si>
  <si>
    <t xml:space="preserve">Чай с лимоном</t>
  </si>
  <si>
    <t>150/3,5</t>
  </si>
  <si>
    <t xml:space="preserve">Шестой день</t>
  </si>
  <si>
    <t xml:space="preserve">Каша молочная манная жидкая с маслом</t>
  </si>
  <si>
    <t xml:space="preserve">Салат из свеклы с яблоками</t>
  </si>
  <si>
    <t xml:space="preserve">Суп картофельный с горохом  на мясном бульоне</t>
  </si>
  <si>
    <t xml:space="preserve">Гуляш из отварного мяса (1сорт)</t>
  </si>
  <si>
    <t xml:space="preserve">Рожки отварные</t>
  </si>
  <si>
    <t xml:space="preserve">Запеканка рисовая с творогом, с джемом</t>
  </si>
  <si>
    <t>130/25</t>
  </si>
  <si>
    <t xml:space="preserve">ТТК 22</t>
  </si>
  <si>
    <t xml:space="preserve">Плюшка Московская</t>
  </si>
  <si>
    <t xml:space="preserve">Седьмой день</t>
  </si>
  <si>
    <t xml:space="preserve">                       Пищевые вещества</t>
  </si>
  <si>
    <t xml:space="preserve">Борщ со свежей капустой и  картофелем, со сметаной</t>
  </si>
  <si>
    <t xml:space="preserve">Запеканка картофельная с печенью</t>
  </si>
  <si>
    <t xml:space="preserve">Огурцы свежие (доп.гарнир)</t>
  </si>
  <si>
    <t xml:space="preserve">ТТК 534</t>
  </si>
  <si>
    <t xml:space="preserve">Капуста тушёная с мясом</t>
  </si>
  <si>
    <t xml:space="preserve">Пирожок печёный сдобный с яблоками</t>
  </si>
  <si>
    <t xml:space="preserve">Восьмой день</t>
  </si>
  <si>
    <t xml:space="preserve">ТТК 536</t>
  </si>
  <si>
    <t xml:space="preserve">Вермишель молочная</t>
  </si>
  <si>
    <t xml:space="preserve">Салат из свёклы с зеленым горошком</t>
  </si>
  <si>
    <t xml:space="preserve">Бульон куриный с гренками</t>
  </si>
  <si>
    <t>150/25</t>
  </si>
  <si>
    <t xml:space="preserve">Цыплята, тушеные в соусе с овощами</t>
  </si>
  <si>
    <t xml:space="preserve">Шницель рыбный натуральный (треска)</t>
  </si>
  <si>
    <t>Печенье</t>
  </si>
  <si>
    <t xml:space="preserve">Девятый день</t>
  </si>
  <si>
    <t xml:space="preserve">Сырники из творога со сгущенным молоком</t>
  </si>
  <si>
    <t>130/30</t>
  </si>
  <si>
    <t xml:space="preserve">Кефир с сахарным сиропом</t>
  </si>
  <si>
    <t xml:space="preserve">Салат из картофеля с соленым огурцом</t>
  </si>
  <si>
    <t xml:space="preserve">Щи из свежей капусты с картофелем</t>
  </si>
  <si>
    <t xml:space="preserve">ТТК 274</t>
  </si>
  <si>
    <t xml:space="preserve">Ёжики "Аппетитные"(фарш домашний)</t>
  </si>
  <si>
    <t>80/50</t>
  </si>
  <si>
    <t xml:space="preserve">Десятый день</t>
  </si>
  <si>
    <t xml:space="preserve">Каша молочная пшённая жидкая с маслом</t>
  </si>
  <si>
    <t xml:space="preserve">Суп картофельный с клецками</t>
  </si>
  <si>
    <t>150/20</t>
  </si>
  <si>
    <t xml:space="preserve">Тефтели мясные (фарш домашний)</t>
  </si>
  <si>
    <t>60/30</t>
  </si>
  <si>
    <t xml:space="preserve">Каша гречневая рассыпчатая</t>
  </si>
  <si>
    <t xml:space="preserve">Рыба запечённая в омлете (горбуша)</t>
  </si>
  <si>
    <t>Общее</t>
  </si>
  <si>
    <t xml:space="preserve">среднее в день</t>
  </si>
  <si>
    <r>
      <rPr>
        <sz val="12"/>
        <rFont val="Times New Roman"/>
      </rPr>
      <t xml:space="preserve"> * </t>
    </r>
    <r>
      <rPr>
        <sz val="10"/>
        <rFont val="Times New Roman"/>
      </rPr>
      <t xml:space="preserve">Овощи свежие на доп. гарнир с апреля по октябрь. С ноября по март замена на консервированные овощи.</t>
    </r>
  </si>
  <si>
    <t xml:space="preserve"> Начальник производственно-технологического отдела МБУ «Дирекция по организации питания»  Решетникова Н.В.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</si>
</sst>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14">
    <font>
      <sz val="10.000000"/>
      <color theme="1"/>
      <name val="Arial"/>
    </font>
    <font>
      <sz val="10.000000"/>
      <name val="Times New Roman"/>
    </font>
    <font>
      <b/>
      <sz val="14.000000"/>
      <color indexed="64"/>
      <name val="Times New Roman"/>
    </font>
    <font>
      <sz val="11.000000"/>
      <name val="Times New Roman"/>
    </font>
    <font>
      <b/>
      <sz val="20.000000"/>
      <color indexed="64"/>
      <name val="Times New Roman"/>
    </font>
    <font>
      <b/>
      <sz val="12.000000"/>
      <name val="Times New Roman"/>
    </font>
    <font>
      <b/>
      <sz val="14.000000"/>
      <name val="Times New Roman"/>
    </font>
    <font>
      <sz val="8.000000"/>
      <name val="Times New Roman"/>
    </font>
    <font>
      <sz val="12.000000"/>
      <name val="Times New Roman"/>
    </font>
    <font>
      <sz val="12.000000"/>
      <color indexed="64"/>
      <name val="Times New Roman"/>
    </font>
    <font>
      <sz val="10.000000"/>
      <color indexed="64"/>
      <name val="Times New Roman"/>
    </font>
    <font>
      <b/>
      <sz val="12.000000"/>
      <color indexed="64"/>
      <name val="Times New Roman"/>
    </font>
    <font>
      <sz val="11.000000"/>
      <color indexed="64"/>
      <name val="Times New Roman"/>
    </font>
    <font>
      <sz val="12.000000"/>
      <color indexed="2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26"/>
      </patternFill>
    </fill>
    <fill>
      <patternFill patternType="solid">
        <fgColor rgb="FFFFF200"/>
        <bgColor indexed="5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fontId="0" fillId="0" borderId="0" numFmtId="0" applyNumberFormat="1" applyFont="1" applyFill="1" applyBorder="1"/>
  </cellStyleXfs>
  <cellXfs count="62">
    <xf fontId="0" fillId="0" borderId="0" numFmtId="0" xfId="0"/>
    <xf fontId="1" fillId="0" borderId="0" numFmtId="0" xfId="0" applyFont="1" applyAlignment="1">
      <alignment horizontal="center" vertical="center"/>
    </xf>
    <xf fontId="1" fillId="0" borderId="0" numFmtId="0" xfId="0" applyFont="1" applyAlignment="1">
      <alignment horizontal="left" vertical="center" wrapText="1"/>
    </xf>
    <xf fontId="1" fillId="0" borderId="0" numFmtId="1" xfId="0" applyNumberFormat="1" applyFont="1" applyAlignment="1">
      <alignment horizontal="center" vertical="center"/>
    </xf>
    <xf fontId="1" fillId="0" borderId="0" numFmtId="160" xfId="0" applyNumberFormat="1" applyFont="1" applyAlignment="1">
      <alignment horizontal="center" vertical="center"/>
    </xf>
    <xf fontId="2" fillId="0" borderId="0" numFmtId="0" xfId="0" applyFont="1" applyAlignment="1">
      <alignment horizontal="center" vertical="center" wrapText="1"/>
    </xf>
    <xf fontId="3" fillId="0" borderId="0" numFmtId="1" xfId="0" applyNumberFormat="1" applyFont="1" applyAlignment="1">
      <alignment horizontal="center" vertical="center" wrapText="1"/>
    </xf>
    <xf fontId="2" fillId="0" borderId="0" numFmtId="160" xfId="0" applyNumberFormat="1" applyFont="1" applyAlignment="1">
      <alignment horizontal="center" vertical="center"/>
    </xf>
    <xf fontId="2" fillId="0" borderId="0" numFmtId="0" xfId="0" applyFont="1" applyAlignment="1">
      <alignment horizontal="left" vertical="center" wrapText="1"/>
    </xf>
    <xf fontId="2" fillId="0" borderId="0" numFmtId="0" xfId="0" applyFont="1" applyAlignment="1">
      <alignment vertical="center" wrapText="1"/>
    </xf>
    <xf fontId="2" fillId="0" borderId="0" numFmtId="160" xfId="0" applyNumberFormat="1" applyFont="1" applyAlignment="1">
      <alignment horizontal="center" vertical="center" wrapText="1"/>
    </xf>
    <xf fontId="0" fillId="0" borderId="0" numFmtId="0" xfId="0" applyAlignment="1">
      <alignment horizontal="center" vertical="center" wrapText="1"/>
    </xf>
    <xf fontId="3" fillId="0" borderId="0" numFmtId="0" xfId="0" applyFont="1" applyAlignment="1">
      <alignment horizontal="left" vertical="center" wrapText="1"/>
    </xf>
    <xf fontId="3" fillId="0" borderId="0" numFmtId="160" xfId="0" applyNumberFormat="1" applyFont="1" applyAlignment="1">
      <alignment horizontal="center" vertical="center" wrapText="1"/>
    </xf>
    <xf fontId="4" fillId="0" borderId="0" numFmtId="0" xfId="0" applyFont="1" applyAlignment="1">
      <alignment horizontal="center" vertical="center" wrapText="1"/>
    </xf>
    <xf fontId="5" fillId="0" borderId="0" numFmtId="0" xfId="0" applyFont="1" applyAlignment="1">
      <alignment horizontal="center" vertical="center" wrapText="1"/>
    </xf>
    <xf fontId="6" fillId="0" borderId="1" numFmtId="0" xfId="0" applyFont="1" applyBorder="1" applyAlignment="1">
      <alignment horizontal="center" vertical="center" wrapText="1"/>
    </xf>
    <xf fontId="7" fillId="0" borderId="1" numFmtId="0" xfId="0" applyFont="1" applyBorder="1" applyAlignment="1">
      <alignment horizontal="center" vertical="center" wrapText="1"/>
    </xf>
    <xf fontId="7" fillId="0" borderId="1" numFmtId="1" xfId="0" applyNumberFormat="1" applyFont="1" applyBorder="1" applyAlignment="1">
      <alignment horizontal="center" vertical="center" wrapText="1"/>
    </xf>
    <xf fontId="7" fillId="0" borderId="1" numFmtId="160" xfId="0" applyNumberFormat="1" applyFont="1" applyBorder="1" applyAlignment="1">
      <alignment horizontal="center" vertical="center" wrapText="1"/>
    </xf>
    <xf fontId="8" fillId="0" borderId="1" numFmtId="0" xfId="0" applyFont="1" applyBorder="1" applyAlignment="1">
      <alignment horizontal="center" vertical="center"/>
    </xf>
    <xf fontId="5" fillId="0" borderId="1" numFmtId="0" xfId="0" applyFont="1" applyBorder="1" applyAlignment="1">
      <alignment horizontal="center" vertical="center" wrapText="1"/>
    </xf>
    <xf fontId="8" fillId="0" borderId="1" numFmtId="1" xfId="0" applyNumberFormat="1" applyFont="1" applyBorder="1" applyAlignment="1">
      <alignment horizontal="center" vertical="center"/>
    </xf>
    <xf fontId="8" fillId="0" borderId="1" numFmtId="160" xfId="0" applyNumberFormat="1" applyFont="1" applyBorder="1" applyAlignment="1">
      <alignment horizontal="center" vertical="center"/>
    </xf>
    <xf fontId="8" fillId="0" borderId="1" numFmtId="0" xfId="0" applyFont="1" applyBorder="1" applyAlignment="1">
      <alignment horizontal="left" vertical="center" wrapText="1"/>
    </xf>
    <xf fontId="8" fillId="0" borderId="1" numFmtId="160" xfId="0" applyNumberFormat="1" applyFont="1" applyBorder="1" applyAlignment="1">
      <alignment horizontal="center" vertical="center" wrapText="1"/>
    </xf>
    <xf fontId="8" fillId="0" borderId="1" numFmtId="1" xfId="0" applyNumberFormat="1" applyFont="1" applyBorder="1" applyAlignment="1">
      <alignment horizontal="center" vertical="center" wrapText="1"/>
    </xf>
    <xf fontId="9" fillId="0" borderId="1" numFmtId="0" xfId="0" applyFont="1" applyBorder="1" applyAlignment="1">
      <alignment horizontal="center" vertical="center"/>
    </xf>
    <xf fontId="9" fillId="0" borderId="1" numFmtId="0" xfId="0" applyFont="1" applyBorder="1" applyAlignment="1">
      <alignment horizontal="left" vertical="center" wrapText="1"/>
    </xf>
    <xf fontId="9" fillId="0" borderId="1" numFmtId="1" xfId="0" applyNumberFormat="1" applyFont="1" applyBorder="1" applyAlignment="1">
      <alignment horizontal="center" vertical="center"/>
    </xf>
    <xf fontId="9" fillId="0" borderId="1" numFmtId="160" xfId="0" applyNumberFormat="1" applyFont="1" applyBorder="1" applyAlignment="1">
      <alignment horizontal="center" vertical="center" wrapText="1"/>
    </xf>
    <xf fontId="9" fillId="0" borderId="1" numFmtId="1" xfId="0" applyNumberFormat="1" applyFont="1" applyBorder="1" applyAlignment="1">
      <alignment horizontal="center" vertical="center" wrapText="1"/>
    </xf>
    <xf fontId="10" fillId="0" borderId="0" numFmtId="0" xfId="0" applyFont="1" applyAlignment="1">
      <alignment horizontal="center" vertical="center"/>
    </xf>
    <xf fontId="9" fillId="0" borderId="1" numFmtId="160" xfId="0" applyNumberFormat="1" applyFont="1" applyBorder="1" applyAlignment="1">
      <alignment horizontal="center" vertical="center"/>
    </xf>
    <xf fontId="8" fillId="2" borderId="1" numFmtId="160" xfId="0" applyNumberFormat="1" applyFont="1" applyFill="1" applyBorder="1" applyAlignment="1">
      <alignment horizontal="center" vertical="center" wrapText="1"/>
    </xf>
    <xf fontId="5" fillId="0" borderId="1" numFmtId="0" xfId="0" applyFont="1" applyBorder="1" applyAlignment="1">
      <alignment horizontal="left" vertical="center" wrapText="1"/>
    </xf>
    <xf fontId="5" fillId="0" borderId="1" numFmtId="1" xfId="0" applyNumberFormat="1" applyFont="1" applyBorder="1" applyAlignment="1">
      <alignment horizontal="center" vertical="center"/>
    </xf>
    <xf fontId="5" fillId="0" borderId="1" numFmtId="160" xfId="0" applyNumberFormat="1" applyFont="1" applyBorder="1" applyAlignment="1">
      <alignment horizontal="center" vertical="center"/>
    </xf>
    <xf fontId="8" fillId="2" borderId="1" numFmtId="1" xfId="0" applyNumberFormat="1" applyFont="1" applyFill="1" applyBorder="1" applyAlignment="1">
      <alignment horizontal="center" vertical="center" wrapText="1"/>
    </xf>
    <xf fontId="8" fillId="2" borderId="1" numFmtId="1" xfId="0" applyNumberFormat="1" applyFont="1" applyFill="1" applyBorder="1" applyAlignment="1">
      <alignment horizontal="center" vertical="center"/>
    </xf>
    <xf fontId="8" fillId="2" borderId="1" numFmtId="160" xfId="0" applyNumberFormat="1" applyFont="1" applyFill="1" applyBorder="1" applyAlignment="1">
      <alignment horizontal="center" vertical="center"/>
    </xf>
    <xf fontId="9" fillId="2" borderId="1" numFmtId="160" xfId="0" applyNumberFormat="1" applyFont="1" applyFill="1" applyBorder="1" applyAlignment="1">
      <alignment horizontal="center" vertical="center" wrapText="1"/>
    </xf>
    <xf fontId="8" fillId="2" borderId="1" numFmtId="0" xfId="0" applyFont="1" applyFill="1" applyBorder="1" applyAlignment="1">
      <alignment horizontal="center" vertical="center"/>
    </xf>
    <xf fontId="8" fillId="2" borderId="1" numFmtId="0" xfId="0" applyFont="1" applyFill="1" applyBorder="1" applyAlignment="1">
      <alignment horizontal="left" vertical="center" wrapText="1"/>
    </xf>
    <xf fontId="8" fillId="0" borderId="2" numFmtId="1" xfId="0" applyNumberFormat="1" applyFont="1" applyBorder="1" applyAlignment="1">
      <alignment horizontal="center" vertical="center"/>
    </xf>
    <xf fontId="11" fillId="0" borderId="1" numFmtId="0" xfId="0" applyFont="1" applyBorder="1" applyAlignment="1">
      <alignment horizontal="center" vertical="center" wrapText="1"/>
    </xf>
    <xf fontId="10" fillId="3" borderId="0" numFmtId="0" xfId="0" applyFont="1" applyFill="1" applyAlignment="1">
      <alignment horizontal="center" vertical="center"/>
    </xf>
    <xf fontId="2" fillId="0" borderId="1" numFmtId="0" xfId="0" applyFont="1" applyBorder="1" applyAlignment="1">
      <alignment horizontal="center" vertical="center" wrapText="1"/>
    </xf>
    <xf fontId="7" fillId="0" borderId="1" numFmtId="160" xfId="0" applyNumberFormat="1" applyFont="1" applyBorder="1" applyAlignment="1">
      <alignment horizontal="left" vertical="center" wrapText="1"/>
    </xf>
    <xf fontId="12" fillId="0" borderId="1" numFmtId="160" xfId="0" applyNumberFormat="1" applyFont="1" applyBorder="1" applyAlignment="1">
      <alignment horizontal="center" vertical="center" wrapText="1"/>
    </xf>
    <xf fontId="12" fillId="0" borderId="1" numFmtId="1" xfId="0" applyNumberFormat="1" applyFont="1" applyBorder="1" applyAlignment="1">
      <alignment horizontal="center" vertical="center" wrapText="1"/>
    </xf>
    <xf fontId="8" fillId="2" borderId="3" numFmtId="1" xfId="0" applyNumberFormat="1" applyFont="1" applyFill="1" applyBorder="1" applyAlignment="1">
      <alignment horizontal="center" vertical="center"/>
    </xf>
    <xf fontId="8" fillId="0" borderId="3" numFmtId="160" xfId="0" applyNumberFormat="1" applyFont="1" applyBorder="1" applyAlignment="1">
      <alignment horizontal="center" vertical="center"/>
    </xf>
    <xf fontId="8" fillId="0" borderId="3" numFmtId="1" xfId="0" applyNumberFormat="1" applyFont="1" applyBorder="1" applyAlignment="1">
      <alignment horizontal="center" vertical="center"/>
    </xf>
    <xf fontId="13" fillId="0" borderId="1" numFmtId="0" xfId="0" applyFont="1" applyBorder="1" applyAlignment="1">
      <alignment horizontal="center" vertical="center"/>
    </xf>
    <xf fontId="1" fillId="2" borderId="0" numFmtId="0" xfId="0" applyFont="1" applyFill="1" applyAlignment="1">
      <alignment horizontal="center" vertical="center"/>
    </xf>
    <xf fontId="9" fillId="2" borderId="1" numFmtId="160" xfId="0" applyNumberFormat="1" applyFont="1" applyFill="1" applyBorder="1" applyAlignment="1">
      <alignment horizontal="center" vertical="center"/>
    </xf>
    <xf fontId="1" fillId="3" borderId="0" numFmtId="0" xfId="0" applyFont="1" applyFill="1" applyAlignment="1">
      <alignment horizontal="center" vertical="center"/>
    </xf>
    <xf fontId="6" fillId="0" borderId="1" numFmtId="0" xfId="0" applyFont="1" applyBorder="1" applyAlignment="1">
      <alignment horizontal="center" vertical="center"/>
    </xf>
    <xf fontId="8" fillId="2" borderId="3" numFmtId="160" xfId="0" applyNumberFormat="1" applyFont="1" applyFill="1" applyBorder="1" applyAlignment="1">
      <alignment horizontal="center" vertical="center"/>
    </xf>
    <xf fontId="8" fillId="0" borderId="1" numFmtId="0" xfId="0" applyFont="1" applyBorder="1" applyAlignment="1">
      <alignment horizontal="left" vertical="center"/>
    </xf>
    <xf fontId="5" fillId="0" borderId="0" numFmt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J9" activeCellId="0" sqref="J9"/>
    </sheetView>
  </sheetViews>
  <sheetFormatPr defaultRowHeight="12.75"/>
  <cols>
    <col customWidth="1" min="1" max="1" style="1" width="12.28515625"/>
    <col customWidth="1" min="2" max="2" style="2" width="48.7109375"/>
    <col min="3" max="3" style="3" width="11.5703125"/>
    <col min="4" max="6" style="4" width="11.5703125"/>
    <col min="7" max="7" style="3" width="11.5703125"/>
    <col min="8" max="8" style="4" width="11.5703125"/>
    <col min="9" max="1025" style="1" width="11.5703125"/>
  </cols>
  <sheetData>
    <row r="4" ht="17.25">
      <c r="B4" s="5" t="s">
        <v>0</v>
      </c>
      <c r="C4" s="6"/>
      <c r="D4" s="7" t="s">
        <v>1</v>
      </c>
      <c r="E4" s="7"/>
      <c r="F4" s="7"/>
      <c r="G4" s="7"/>
    </row>
    <row r="5" ht="17.25">
      <c r="B5" s="8" t="s">
        <v>2</v>
      </c>
      <c r="C5" s="6"/>
      <c r="D5" s="7" t="s">
        <v>3</v>
      </c>
      <c r="E5" s="7"/>
      <c r="F5" s="7"/>
      <c r="G5" s="7"/>
      <c r="H5" s="4"/>
    </row>
    <row r="6" ht="17.25">
      <c r="B6" s="9" t="s">
        <v>4</v>
      </c>
      <c r="C6" s="6"/>
      <c r="D6" s="10" t="s">
        <v>5</v>
      </c>
      <c r="E6" s="10"/>
      <c r="F6" s="10"/>
      <c r="G6" s="10"/>
      <c r="H6" s="11"/>
    </row>
    <row r="7" ht="17.25">
      <c r="B7" s="5" t="s">
        <v>6</v>
      </c>
      <c r="C7" s="6"/>
      <c r="D7" s="7" t="s">
        <v>7</v>
      </c>
      <c r="E7" s="7"/>
      <c r="F7" s="7"/>
      <c r="G7" s="7"/>
    </row>
    <row r="8" ht="17.25">
      <c r="B8" s="5" t="s">
        <v>8</v>
      </c>
      <c r="C8" s="6"/>
      <c r="D8" s="7" t="s">
        <v>9</v>
      </c>
      <c r="E8" s="7"/>
      <c r="F8" s="7"/>
      <c r="G8" s="7"/>
    </row>
    <row r="9" ht="14.25">
      <c r="B9" s="12"/>
      <c r="C9" s="6"/>
      <c r="D9" s="13"/>
      <c r="E9" s="13"/>
      <c r="F9" s="13"/>
      <c r="G9" s="6"/>
      <c r="J9" s="1"/>
    </row>
    <row r="10" ht="24.399999999999999" customHeight="1">
      <c r="B10" s="14" t="s">
        <v>10</v>
      </c>
      <c r="C10" s="14"/>
      <c r="D10" s="14"/>
      <c r="E10" s="14"/>
      <c r="F10" s="14"/>
      <c r="G10" s="14"/>
    </row>
    <row r="11" ht="24.399999999999999" customHeight="1">
      <c r="B11" s="14" t="s">
        <v>11</v>
      </c>
      <c r="C11" s="14"/>
      <c r="D11" s="14"/>
      <c r="E11" s="14"/>
      <c r="F11" s="14"/>
      <c r="G11" s="14"/>
    </row>
    <row r="12" ht="24.399999999999999" customHeight="1">
      <c r="B12" s="14" t="s">
        <v>12</v>
      </c>
      <c r="C12" s="14"/>
      <c r="D12" s="14"/>
      <c r="E12" s="14"/>
      <c r="F12" s="14"/>
      <c r="G12" s="14"/>
    </row>
    <row r="13" ht="24.399999999999999" customHeight="1">
      <c r="B13" s="14" t="s">
        <v>13</v>
      </c>
      <c r="C13" s="14"/>
      <c r="D13" s="14"/>
      <c r="E13" s="14"/>
      <c r="F13" s="14"/>
      <c r="G13" s="14"/>
    </row>
    <row r="14" ht="24.399999999999999" customHeight="1">
      <c r="B14" s="14" t="s">
        <v>14</v>
      </c>
      <c r="C14" s="14"/>
      <c r="D14" s="14"/>
      <c r="E14" s="14"/>
      <c r="F14" s="14"/>
      <c r="G14" s="14"/>
    </row>
    <row r="15" ht="24.399999999999999" customHeight="1">
      <c r="B15" s="14" t="s">
        <v>15</v>
      </c>
      <c r="C15" s="14"/>
      <c r="D15" s="14"/>
      <c r="E15" s="14"/>
      <c r="F15" s="14"/>
      <c r="G15" s="14"/>
    </row>
    <row r="16" ht="12.75" customHeight="1">
      <c r="B16" s="15"/>
      <c r="C16" s="15"/>
      <c r="D16" s="15"/>
      <c r="E16" s="15"/>
      <c r="F16" s="15"/>
      <c r="G16" s="15"/>
    </row>
    <row r="24" ht="12.75" customHeight="1">
      <c r="A24" s="16" t="s">
        <v>16</v>
      </c>
      <c r="B24" s="16"/>
      <c r="C24" s="16"/>
      <c r="D24" s="16"/>
      <c r="E24" s="16"/>
      <c r="F24" s="16"/>
      <c r="G24" s="16"/>
      <c r="H24" s="16"/>
    </row>
    <row r="25">
      <c r="A25" s="16"/>
      <c r="B25" s="16"/>
      <c r="C25" s="16"/>
      <c r="D25" s="16"/>
      <c r="E25" s="16"/>
      <c r="F25" s="16"/>
      <c r="G25" s="16"/>
      <c r="H25" s="16"/>
    </row>
    <row r="26" ht="12.75" customHeight="1">
      <c r="A26" s="17" t="s">
        <v>17</v>
      </c>
      <c r="B26" s="17" t="s">
        <v>18</v>
      </c>
      <c r="C26" s="18" t="s">
        <v>19</v>
      </c>
      <c r="D26" s="19" t="s">
        <v>20</v>
      </c>
      <c r="E26" s="19"/>
      <c r="F26" s="19"/>
      <c r="G26" s="19"/>
      <c r="H26" s="19"/>
    </row>
    <row r="27" ht="12.75" customHeight="1">
      <c r="A27" s="17"/>
      <c r="B27" s="17"/>
      <c r="C27" s="18"/>
      <c r="D27" s="19" t="s">
        <v>21</v>
      </c>
      <c r="E27" s="19" t="s">
        <v>22</v>
      </c>
      <c r="F27" s="19" t="s">
        <v>23</v>
      </c>
      <c r="G27" s="18" t="s">
        <v>24</v>
      </c>
      <c r="H27" s="19" t="s">
        <v>25</v>
      </c>
    </row>
    <row r="28" ht="22.5" customHeight="1">
      <c r="A28" s="17"/>
      <c r="B28" s="17"/>
      <c r="C28" s="18"/>
      <c r="D28" s="19"/>
      <c r="E28" s="19"/>
      <c r="F28" s="19"/>
      <c r="G28" s="18"/>
      <c r="H28" s="19"/>
    </row>
    <row r="29" ht="15">
      <c r="A29" s="20"/>
      <c r="B29" s="21" t="s">
        <v>26</v>
      </c>
      <c r="C29" s="22"/>
      <c r="D29" s="23"/>
      <c r="E29" s="23"/>
      <c r="F29" s="23"/>
      <c r="G29" s="22"/>
      <c r="H29" s="23"/>
    </row>
    <row r="30" ht="30">
      <c r="A30" s="20">
        <v>185</v>
      </c>
      <c r="B30" s="24" t="s">
        <v>27</v>
      </c>
      <c r="C30" s="22" t="s">
        <v>28</v>
      </c>
      <c r="D30" s="25">
        <v>2.8500000000000001</v>
      </c>
      <c r="E30" s="25">
        <v>5.0099999999999998</v>
      </c>
      <c r="F30" s="25">
        <v>13.300000000000001</v>
      </c>
      <c r="G30" s="26">
        <v>110</v>
      </c>
      <c r="H30" s="25">
        <v>0</v>
      </c>
    </row>
    <row r="31" ht="15">
      <c r="A31" s="20">
        <v>213</v>
      </c>
      <c r="B31" s="24" t="s">
        <v>29</v>
      </c>
      <c r="C31" s="22" t="s">
        <v>30</v>
      </c>
      <c r="D31" s="25">
        <v>6.4000000000000004</v>
      </c>
      <c r="E31" s="25">
        <v>5.7999999999999998</v>
      </c>
      <c r="F31" s="25">
        <v>0.40000000000000002</v>
      </c>
      <c r="G31" s="26">
        <v>79</v>
      </c>
      <c r="H31" s="25">
        <v>0</v>
      </c>
    </row>
    <row r="32" ht="15">
      <c r="A32" s="20">
        <v>394</v>
      </c>
      <c r="B32" s="24" t="s">
        <v>31</v>
      </c>
      <c r="C32" s="22">
        <v>150</v>
      </c>
      <c r="D32" s="25">
        <v>2.7000000000000002</v>
      </c>
      <c r="E32" s="25">
        <v>2.2999999999999998</v>
      </c>
      <c r="F32" s="25">
        <v>9.3000000000000007</v>
      </c>
      <c r="G32" s="26">
        <v>69</v>
      </c>
      <c r="H32" s="25">
        <v>1.2</v>
      </c>
    </row>
    <row r="33" ht="15">
      <c r="A33" s="20"/>
      <c r="B33" s="24" t="s">
        <v>32</v>
      </c>
      <c r="C33" s="22">
        <v>25</v>
      </c>
      <c r="D33" s="25">
        <v>2</v>
      </c>
      <c r="E33" s="25">
        <v>0.5</v>
      </c>
      <c r="F33" s="25">
        <v>14.300000000000001</v>
      </c>
      <c r="G33" s="26">
        <v>70</v>
      </c>
      <c r="H33" s="25">
        <v>0</v>
      </c>
    </row>
    <row r="34" ht="15">
      <c r="A34" s="20"/>
      <c r="B34" s="24" t="s">
        <v>33</v>
      </c>
      <c r="C34" s="22">
        <v>380</v>
      </c>
      <c r="D34" s="23">
        <f>SUM(D30:D33)</f>
        <v>13.949999999999999</v>
      </c>
      <c r="E34" s="23">
        <f>SUM(E30:E33)</f>
        <v>13.609999999999999</v>
      </c>
      <c r="F34" s="23">
        <f>SUM(F30:F33)</f>
        <v>37.299999999999997</v>
      </c>
      <c r="G34" s="22">
        <f>SUM(G30:G33)</f>
        <v>328</v>
      </c>
      <c r="H34" s="23">
        <f>SUM(H30:H33)</f>
        <v>1.2</v>
      </c>
    </row>
    <row r="35" ht="15">
      <c r="A35" s="20"/>
      <c r="B35" s="21" t="s">
        <v>34</v>
      </c>
      <c r="C35" s="22"/>
      <c r="D35" s="23"/>
      <c r="E35" s="23"/>
      <c r="F35" s="23"/>
      <c r="G35" s="22"/>
      <c r="H35" s="23"/>
    </row>
    <row r="36" ht="15">
      <c r="A36" s="20">
        <v>401</v>
      </c>
      <c r="B36" s="24" t="s">
        <v>35</v>
      </c>
      <c r="C36" s="22">
        <v>100</v>
      </c>
      <c r="D36" s="23">
        <v>2.6000000000000001</v>
      </c>
      <c r="E36" s="23">
        <v>2.5</v>
      </c>
      <c r="F36" s="23">
        <v>11</v>
      </c>
      <c r="G36" s="22">
        <v>77</v>
      </c>
      <c r="H36" s="23">
        <v>0.90000000000000002</v>
      </c>
    </row>
    <row r="37" ht="15">
      <c r="A37" s="20"/>
      <c r="B37" s="24" t="s">
        <v>33</v>
      </c>
      <c r="C37" s="22">
        <f>SUM(C36)</f>
        <v>100</v>
      </c>
      <c r="D37" s="23">
        <v>2.6000000000000001</v>
      </c>
      <c r="E37" s="23">
        <v>2.5</v>
      </c>
      <c r="F37" s="23">
        <v>11</v>
      </c>
      <c r="G37" s="22">
        <v>77</v>
      </c>
      <c r="H37" s="23">
        <f>SUM(H30:H36)</f>
        <v>3.2999999999999998</v>
      </c>
    </row>
    <row r="38" ht="15">
      <c r="A38" s="20"/>
      <c r="B38" s="21" t="s">
        <v>36</v>
      </c>
      <c r="C38" s="22"/>
      <c r="D38" s="23"/>
      <c r="E38" s="23"/>
      <c r="F38" s="23"/>
      <c r="G38" s="22"/>
      <c r="H38" s="23"/>
    </row>
    <row r="39" ht="15">
      <c r="A39" s="20">
        <v>36</v>
      </c>
      <c r="B39" s="24" t="s">
        <v>37</v>
      </c>
      <c r="C39" s="22">
        <v>40</v>
      </c>
      <c r="D39" s="23">
        <v>0.59999999999999998</v>
      </c>
      <c r="E39" s="23">
        <v>2.3999999999999999</v>
      </c>
      <c r="F39" s="23">
        <v>2.7000000000000002</v>
      </c>
      <c r="G39" s="22">
        <v>35</v>
      </c>
      <c r="H39" s="23">
        <v>3.3999999999999999</v>
      </c>
    </row>
    <row r="40" ht="31.5" customHeight="1">
      <c r="A40" s="27">
        <v>67</v>
      </c>
      <c r="B40" s="28" t="s">
        <v>38</v>
      </c>
      <c r="C40" s="29">
        <v>150</v>
      </c>
      <c r="D40" s="30">
        <v>1</v>
      </c>
      <c r="E40" s="30">
        <v>2.8999999999999999</v>
      </c>
      <c r="F40" s="30">
        <v>5</v>
      </c>
      <c r="G40" s="31">
        <v>51</v>
      </c>
      <c r="H40" s="30">
        <v>11</v>
      </c>
    </row>
    <row r="41" s="32" customFormat="1" ht="15">
      <c r="A41" s="27">
        <v>276</v>
      </c>
      <c r="B41" s="28" t="s">
        <v>39</v>
      </c>
      <c r="C41" s="29">
        <v>150</v>
      </c>
      <c r="D41" s="33">
        <v>15.6</v>
      </c>
      <c r="E41" s="33">
        <v>1.8999999999999999</v>
      </c>
      <c r="F41" s="33">
        <v>16.399999999999999</v>
      </c>
      <c r="G41" s="29">
        <v>154</v>
      </c>
      <c r="H41" s="33">
        <v>7.2599999999999998</v>
      </c>
    </row>
    <row r="42" ht="15">
      <c r="A42" s="20">
        <v>376</v>
      </c>
      <c r="B42" s="24" t="s">
        <v>40</v>
      </c>
      <c r="C42" s="22">
        <v>150</v>
      </c>
      <c r="D42" s="25">
        <v>0.33000000000000002</v>
      </c>
      <c r="E42" s="25">
        <v>2.e-002</v>
      </c>
      <c r="F42" s="25">
        <v>14.800000000000001</v>
      </c>
      <c r="G42" s="26">
        <v>61</v>
      </c>
      <c r="H42" s="25">
        <v>0.29999999999999999</v>
      </c>
    </row>
    <row r="43" ht="15">
      <c r="A43" s="20"/>
      <c r="B43" s="24" t="s">
        <v>41</v>
      </c>
      <c r="C43" s="22">
        <v>35</v>
      </c>
      <c r="D43" s="34">
        <v>2.5</v>
      </c>
      <c r="E43" s="34">
        <v>0.40000000000000002</v>
      </c>
      <c r="F43" s="25">
        <v>15.800000000000001</v>
      </c>
      <c r="G43" s="26">
        <v>75</v>
      </c>
      <c r="H43" s="34">
        <v>0</v>
      </c>
    </row>
    <row r="44" ht="15">
      <c r="A44" s="20"/>
      <c r="B44" s="24" t="s">
        <v>32</v>
      </c>
      <c r="C44" s="22">
        <v>25</v>
      </c>
      <c r="D44" s="25">
        <v>1.8</v>
      </c>
      <c r="E44" s="25">
        <v>0.40000000000000002</v>
      </c>
      <c r="F44" s="25">
        <v>12.6</v>
      </c>
      <c r="G44" s="26">
        <v>62</v>
      </c>
      <c r="H44" s="25">
        <v>0</v>
      </c>
    </row>
    <row r="45" ht="15">
      <c r="A45" s="20"/>
      <c r="B45" s="24" t="s">
        <v>33</v>
      </c>
      <c r="C45" s="22">
        <f t="shared" ref="C45:H45" si="0">SUM(C39:C44)</f>
        <v>550</v>
      </c>
      <c r="D45" s="23">
        <f t="shared" si="0"/>
        <v>21.829999999999998</v>
      </c>
      <c r="E45" s="23">
        <f t="shared" si="0"/>
        <v>8.0199999999999996</v>
      </c>
      <c r="F45" s="23">
        <f t="shared" si="0"/>
        <v>67.299999999999997</v>
      </c>
      <c r="G45" s="22">
        <f t="shared" si="0"/>
        <v>438</v>
      </c>
      <c r="H45" s="23">
        <f t="shared" si="0"/>
        <v>21.960000000000001</v>
      </c>
    </row>
    <row r="46" ht="15">
      <c r="A46" s="20"/>
      <c r="B46" s="21" t="s">
        <v>42</v>
      </c>
      <c r="C46" s="22"/>
      <c r="D46" s="23"/>
      <c r="E46" s="23"/>
      <c r="F46" s="23"/>
      <c r="G46" s="22"/>
      <c r="H46" s="23"/>
    </row>
    <row r="47" ht="15">
      <c r="A47" s="27">
        <v>449</v>
      </c>
      <c r="B47" s="28" t="s">
        <v>43</v>
      </c>
      <c r="C47" s="29" t="s">
        <v>44</v>
      </c>
      <c r="D47" s="33">
        <v>11</v>
      </c>
      <c r="E47" s="33">
        <v>10.300000000000001</v>
      </c>
      <c r="F47" s="33">
        <v>60.600000000000001</v>
      </c>
      <c r="G47" s="29">
        <v>379</v>
      </c>
      <c r="H47" s="33">
        <v>0.20000000000000001</v>
      </c>
    </row>
    <row r="48" ht="15">
      <c r="A48" s="20">
        <v>400</v>
      </c>
      <c r="B48" s="24" t="s">
        <v>45</v>
      </c>
      <c r="C48" s="22">
        <v>150</v>
      </c>
      <c r="D48" s="25">
        <v>4.5800000000000001</v>
      </c>
      <c r="E48" s="25">
        <v>4.0800000000000001</v>
      </c>
      <c r="F48" s="25">
        <v>7.5800000000000001</v>
      </c>
      <c r="G48" s="26">
        <v>85</v>
      </c>
      <c r="H48" s="25">
        <v>2.0499999999999998</v>
      </c>
    </row>
    <row r="49" ht="15">
      <c r="A49" s="20">
        <v>368</v>
      </c>
      <c r="B49" s="24" t="s">
        <v>46</v>
      </c>
      <c r="C49" s="22">
        <v>100</v>
      </c>
      <c r="D49" s="25">
        <v>0.40000000000000002</v>
      </c>
      <c r="E49" s="25">
        <v>0.40000000000000002</v>
      </c>
      <c r="F49" s="25">
        <v>9.8000000000000007</v>
      </c>
      <c r="G49" s="26">
        <v>44</v>
      </c>
      <c r="H49" s="25">
        <v>10</v>
      </c>
    </row>
    <row r="50" ht="15">
      <c r="A50" s="20"/>
      <c r="B50" s="24" t="s">
        <v>33</v>
      </c>
      <c r="C50" s="22">
        <v>400</v>
      </c>
      <c r="D50" s="23">
        <f>SUM(D47:D49)</f>
        <v>15.98</v>
      </c>
      <c r="E50" s="23">
        <f>SUM(E47:E49)</f>
        <v>14.780000000000001</v>
      </c>
      <c r="F50" s="23">
        <f>SUM(F47:F49)</f>
        <v>77.980000000000004</v>
      </c>
      <c r="G50" s="22">
        <f>SUM(G47:G49)</f>
        <v>508</v>
      </c>
      <c r="H50" s="23">
        <f>SUM(H47:H49)</f>
        <v>12.25</v>
      </c>
    </row>
    <row r="51" ht="15">
      <c r="A51" s="20"/>
      <c r="B51" s="35"/>
      <c r="C51" s="36"/>
      <c r="D51" s="37"/>
      <c r="E51" s="37"/>
      <c r="F51" s="37"/>
      <c r="G51" s="36"/>
      <c r="H51" s="23"/>
    </row>
    <row r="52" ht="15">
      <c r="A52" s="20"/>
      <c r="B52" s="35" t="s">
        <v>47</v>
      </c>
      <c r="C52" s="36">
        <f t="shared" ref="C52:H52" si="1">C34+C37+C45+C50</f>
        <v>1430</v>
      </c>
      <c r="D52" s="37">
        <f t="shared" si="1"/>
        <v>54.359999999999999</v>
      </c>
      <c r="E52" s="37">
        <f t="shared" si="1"/>
        <v>38.909999999999997</v>
      </c>
      <c r="F52" s="37">
        <f t="shared" si="1"/>
        <v>193.57999999999998</v>
      </c>
      <c r="G52" s="36">
        <f t="shared" si="1"/>
        <v>1351</v>
      </c>
      <c r="H52" s="37">
        <f t="shared" si="1"/>
        <v>38.710000000000001</v>
      </c>
    </row>
    <row r="53" ht="12.75" customHeight="1">
      <c r="A53" s="16" t="s">
        <v>48</v>
      </c>
      <c r="B53" s="16"/>
      <c r="C53" s="16"/>
      <c r="D53" s="16"/>
      <c r="E53" s="16"/>
      <c r="F53" s="16"/>
      <c r="G53" s="16"/>
      <c r="H53" s="16"/>
    </row>
    <row r="54">
      <c r="A54" s="16"/>
      <c r="B54" s="16"/>
      <c r="C54" s="16"/>
      <c r="D54" s="16"/>
      <c r="E54" s="16"/>
      <c r="F54" s="16"/>
      <c r="G54" s="16"/>
      <c r="H54" s="16"/>
    </row>
    <row r="55" ht="12.75" customHeight="1">
      <c r="A55" s="17" t="s">
        <v>17</v>
      </c>
      <c r="B55" s="17" t="s">
        <v>18</v>
      </c>
      <c r="C55" s="18" t="s">
        <v>19</v>
      </c>
      <c r="D55" s="19" t="s">
        <v>20</v>
      </c>
      <c r="E55" s="19"/>
      <c r="F55" s="19"/>
      <c r="G55" s="19"/>
      <c r="H55" s="19"/>
    </row>
    <row r="56" ht="12.75" customHeight="1">
      <c r="A56" s="17"/>
      <c r="B56" s="17"/>
      <c r="C56" s="18"/>
      <c r="D56" s="19" t="s">
        <v>21</v>
      </c>
      <c r="E56" s="19" t="s">
        <v>22</v>
      </c>
      <c r="F56" s="19" t="s">
        <v>23</v>
      </c>
      <c r="G56" s="18" t="s">
        <v>24</v>
      </c>
      <c r="H56" s="19" t="s">
        <v>25</v>
      </c>
    </row>
    <row r="57" ht="21" customHeight="1">
      <c r="A57" s="17"/>
      <c r="B57" s="17"/>
      <c r="C57" s="18"/>
      <c r="D57" s="19"/>
      <c r="E57" s="19"/>
      <c r="F57" s="19"/>
      <c r="G57" s="18"/>
      <c r="H57" s="19"/>
    </row>
    <row r="58" ht="15">
      <c r="A58" s="20"/>
      <c r="B58" s="21" t="s">
        <v>26</v>
      </c>
      <c r="C58" s="22"/>
      <c r="D58" s="23"/>
      <c r="E58" s="23"/>
      <c r="F58" s="23"/>
      <c r="G58" s="22"/>
      <c r="H58" s="23"/>
    </row>
    <row r="59" ht="15">
      <c r="A59" s="20">
        <v>3</v>
      </c>
      <c r="B59" s="24" t="s">
        <v>49</v>
      </c>
      <c r="C59" s="22" t="s">
        <v>50</v>
      </c>
      <c r="D59" s="23">
        <v>4.2999999999999998</v>
      </c>
      <c r="E59" s="23">
        <v>7</v>
      </c>
      <c r="F59" s="23">
        <v>14.300000000000001</v>
      </c>
      <c r="G59" s="22">
        <v>138</v>
      </c>
      <c r="H59" s="23">
        <v>7.0000000000000007e-002</v>
      </c>
    </row>
    <row r="60" ht="17.25" customHeight="1">
      <c r="A60" s="20">
        <v>185</v>
      </c>
      <c r="B60" s="24" t="s">
        <v>51</v>
      </c>
      <c r="C60" s="22" t="s">
        <v>28</v>
      </c>
      <c r="D60" s="25">
        <v>1.6399999999999999</v>
      </c>
      <c r="E60" s="25">
        <v>3.8199999999999998</v>
      </c>
      <c r="F60" s="25">
        <v>15.9</v>
      </c>
      <c r="G60" s="26">
        <v>105</v>
      </c>
      <c r="H60" s="25">
        <v>0</v>
      </c>
    </row>
    <row r="61" ht="17.25" customHeight="1">
      <c r="A61" s="27">
        <v>368</v>
      </c>
      <c r="B61" s="28" t="s">
        <v>52</v>
      </c>
      <c r="C61" s="29">
        <v>100</v>
      </c>
      <c r="D61" s="30">
        <v>1.5</v>
      </c>
      <c r="E61" s="25">
        <v>0.5</v>
      </c>
      <c r="F61" s="25">
        <v>21</v>
      </c>
      <c r="G61" s="38">
        <v>95</v>
      </c>
      <c r="H61" s="25">
        <v>10</v>
      </c>
    </row>
    <row r="62" ht="15">
      <c r="A62" s="20">
        <v>397</v>
      </c>
      <c r="B62" s="24" t="s">
        <v>53</v>
      </c>
      <c r="C62" s="22">
        <v>160</v>
      </c>
      <c r="D62" s="25">
        <v>3.3599999999999999</v>
      </c>
      <c r="E62" s="25">
        <v>2.8999999999999999</v>
      </c>
      <c r="F62" s="25">
        <v>12.800000000000001</v>
      </c>
      <c r="G62" s="26">
        <v>91</v>
      </c>
      <c r="H62" s="25">
        <v>1.28</v>
      </c>
    </row>
    <row r="63" ht="15">
      <c r="A63" s="20"/>
      <c r="B63" s="24" t="s">
        <v>33</v>
      </c>
      <c r="C63" s="22">
        <v>455</v>
      </c>
      <c r="D63" s="23">
        <f>SUM(D59:D62)</f>
        <v>10.799999999999999</v>
      </c>
      <c r="E63" s="23">
        <f>SUM(E59:E62)</f>
        <v>14.220000000000001</v>
      </c>
      <c r="F63" s="23">
        <f>SUM(F59:F62)</f>
        <v>64</v>
      </c>
      <c r="G63" s="22">
        <f>SUM(G59:G62)</f>
        <v>429</v>
      </c>
      <c r="H63" s="23">
        <f>SUM(H59:H62)</f>
        <v>11.35</v>
      </c>
    </row>
    <row r="64" ht="15">
      <c r="A64" s="20"/>
      <c r="B64" s="21" t="s">
        <v>34</v>
      </c>
      <c r="C64" s="22"/>
      <c r="D64" s="23"/>
      <c r="E64" s="23"/>
      <c r="F64" s="23"/>
      <c r="G64" s="22"/>
      <c r="H64" s="23"/>
    </row>
    <row r="65" s="32" customFormat="1" ht="15.75">
      <c r="A65" s="27"/>
      <c r="B65" s="28" t="s">
        <v>54</v>
      </c>
      <c r="C65" s="29">
        <v>100</v>
      </c>
      <c r="D65" s="33">
        <v>2.7999999999999998</v>
      </c>
      <c r="E65" s="33">
        <v>3.2000000000000002</v>
      </c>
      <c r="F65" s="33">
        <v>8.5999999999999996</v>
      </c>
      <c r="G65" s="29">
        <v>74</v>
      </c>
      <c r="H65" s="33">
        <v>0</v>
      </c>
    </row>
    <row r="66" ht="15.75">
      <c r="A66" s="20"/>
      <c r="B66" s="24" t="s">
        <v>33</v>
      </c>
      <c r="C66" s="22">
        <v>100</v>
      </c>
      <c r="D66" s="23">
        <f>SUM(D65)</f>
        <v>2.7999999999999998</v>
      </c>
      <c r="E66" s="23">
        <f>SUM(E65)</f>
        <v>3.2000000000000002</v>
      </c>
      <c r="F66" s="23">
        <f>SUM(F65)</f>
        <v>8.5999999999999996</v>
      </c>
      <c r="G66" s="22">
        <f>SUM(G65)</f>
        <v>74</v>
      </c>
      <c r="H66" s="23">
        <f>SUM(H65)</f>
        <v>0</v>
      </c>
    </row>
    <row r="67" ht="15.75">
      <c r="A67" s="20"/>
      <c r="B67" s="21" t="s">
        <v>36</v>
      </c>
      <c r="C67" s="22"/>
      <c r="D67" s="23"/>
      <c r="E67" s="23"/>
      <c r="F67" s="23"/>
      <c r="G67" s="22"/>
      <c r="H67" s="23"/>
    </row>
    <row r="68" ht="15.75">
      <c r="A68" s="27">
        <v>45</v>
      </c>
      <c r="B68" s="28" t="s">
        <v>55</v>
      </c>
      <c r="C68" s="39">
        <v>40</v>
      </c>
      <c r="D68" s="40">
        <v>0.54000000000000004</v>
      </c>
      <c r="E68" s="40">
        <v>2.5</v>
      </c>
      <c r="F68" s="40">
        <v>3.3999999999999999</v>
      </c>
      <c r="G68" s="22">
        <v>38</v>
      </c>
      <c r="H68" s="40">
        <v>4.0999999999999996</v>
      </c>
    </row>
    <row r="69" ht="30.75" customHeight="1">
      <c r="A69" s="27">
        <v>82</v>
      </c>
      <c r="B69" s="28" t="s">
        <v>56</v>
      </c>
      <c r="C69" s="39" t="s">
        <v>57</v>
      </c>
      <c r="D69" s="40">
        <v>3.6000000000000001</v>
      </c>
      <c r="E69" s="40">
        <v>4.5</v>
      </c>
      <c r="F69" s="40">
        <v>12.6</v>
      </c>
      <c r="G69" s="22">
        <v>105</v>
      </c>
      <c r="H69" s="40">
        <v>10</v>
      </c>
    </row>
    <row r="70" ht="15.75">
      <c r="A70" s="27" t="s">
        <v>58</v>
      </c>
      <c r="B70" s="28" t="s">
        <v>59</v>
      </c>
      <c r="C70" s="22">
        <v>60</v>
      </c>
      <c r="D70" s="34">
        <v>8.6999999999999993</v>
      </c>
      <c r="E70" s="34">
        <v>6.5</v>
      </c>
      <c r="F70" s="34">
        <v>4.9000000000000004</v>
      </c>
      <c r="G70" s="26">
        <v>115</v>
      </c>
      <c r="H70" s="34">
        <v>0.12</v>
      </c>
    </row>
    <row r="71" ht="15.75">
      <c r="A71" s="27" t="s">
        <v>60</v>
      </c>
      <c r="B71" s="28" t="s">
        <v>61</v>
      </c>
      <c r="C71" s="29">
        <v>120</v>
      </c>
      <c r="D71" s="41">
        <v>12.5</v>
      </c>
      <c r="E71" s="41">
        <v>5</v>
      </c>
      <c r="F71" s="41">
        <v>21</v>
      </c>
      <c r="G71" s="31">
        <v>180</v>
      </c>
      <c r="H71" s="41">
        <v>0</v>
      </c>
    </row>
    <row r="72" ht="15.75">
      <c r="A72" s="20">
        <v>399</v>
      </c>
      <c r="B72" s="24" t="s">
        <v>62</v>
      </c>
      <c r="C72" s="22">
        <v>150</v>
      </c>
      <c r="D72" s="25">
        <v>0.12</v>
      </c>
      <c r="E72" s="25">
        <v>0.12</v>
      </c>
      <c r="F72" s="25">
        <v>8.9000000000000004</v>
      </c>
      <c r="G72" s="26">
        <v>37</v>
      </c>
      <c r="H72" s="25">
        <v>1.3</v>
      </c>
    </row>
    <row r="73" ht="15.75">
      <c r="A73" s="20"/>
      <c r="B73" s="24" t="s">
        <v>41</v>
      </c>
      <c r="C73" s="22">
        <v>35</v>
      </c>
      <c r="D73" s="34">
        <v>2.5</v>
      </c>
      <c r="E73" s="34">
        <v>0.40000000000000002</v>
      </c>
      <c r="F73" s="25">
        <v>15.800000000000001</v>
      </c>
      <c r="G73" s="26">
        <v>75</v>
      </c>
      <c r="H73" s="34">
        <v>0</v>
      </c>
    </row>
    <row r="74" ht="15.75">
      <c r="A74" s="20"/>
      <c r="B74" s="24" t="s">
        <v>33</v>
      </c>
      <c r="C74" s="22">
        <v>565</v>
      </c>
      <c r="D74" s="23">
        <f>SUM(D68:D73)</f>
        <v>27.960000000000001</v>
      </c>
      <c r="E74" s="23">
        <f>SUM(E68:E73)</f>
        <v>19.02</v>
      </c>
      <c r="F74" s="23">
        <f>SUM(F68:F73)</f>
        <v>66.599999999999994</v>
      </c>
      <c r="G74" s="22">
        <f>SUM(G68:G73)</f>
        <v>550</v>
      </c>
      <c r="H74" s="23">
        <f>SUM(H68:H73)</f>
        <v>15.52</v>
      </c>
    </row>
    <row r="75" ht="15.75">
      <c r="A75" s="20"/>
      <c r="B75" s="21" t="s">
        <v>42</v>
      </c>
      <c r="C75" s="22"/>
      <c r="D75" s="23"/>
      <c r="E75" s="23"/>
      <c r="F75" s="23"/>
      <c r="G75" s="22"/>
      <c r="H75" s="23"/>
    </row>
    <row r="76" ht="16.5" customHeight="1">
      <c r="A76" s="20">
        <v>252</v>
      </c>
      <c r="B76" s="24" t="s">
        <v>63</v>
      </c>
      <c r="C76" s="22">
        <v>60</v>
      </c>
      <c r="D76" s="23">
        <v>9.5</v>
      </c>
      <c r="E76" s="23">
        <v>6.5</v>
      </c>
      <c r="F76" s="23">
        <v>1.3999999999999999</v>
      </c>
      <c r="G76" s="22">
        <v>102</v>
      </c>
      <c r="H76" s="23">
        <v>0.29999999999999999</v>
      </c>
    </row>
    <row r="77" ht="15.75">
      <c r="A77" s="42">
        <v>318</v>
      </c>
      <c r="B77" s="43" t="s">
        <v>64</v>
      </c>
      <c r="C77" s="22">
        <v>120</v>
      </c>
      <c r="D77" s="40">
        <v>2.2999999999999998</v>
      </c>
      <c r="E77" s="40">
        <v>3.5</v>
      </c>
      <c r="F77" s="23">
        <v>18.399999999999999</v>
      </c>
      <c r="G77" s="22">
        <v>114</v>
      </c>
      <c r="H77" s="40">
        <v>17</v>
      </c>
    </row>
    <row r="78" ht="15.75">
      <c r="A78" s="27" t="s">
        <v>65</v>
      </c>
      <c r="B78" s="28" t="s">
        <v>66</v>
      </c>
      <c r="C78" s="29">
        <v>45</v>
      </c>
      <c r="D78" s="33">
        <v>0.5</v>
      </c>
      <c r="E78" s="33">
        <v>8.9999999999999997e-002</v>
      </c>
      <c r="F78" s="33">
        <v>1.7</v>
      </c>
      <c r="G78" s="29">
        <v>10</v>
      </c>
      <c r="H78" s="33">
        <v>11.300000000000001</v>
      </c>
    </row>
    <row r="79" ht="15.75">
      <c r="A79" s="20">
        <v>399</v>
      </c>
      <c r="B79" s="24" t="s">
        <v>67</v>
      </c>
      <c r="C79" s="22">
        <v>180</v>
      </c>
      <c r="D79" s="25">
        <v>0.90000000000000002</v>
      </c>
      <c r="E79" s="25">
        <v>0</v>
      </c>
      <c r="F79" s="25">
        <v>18.18</v>
      </c>
      <c r="G79" s="38">
        <v>76</v>
      </c>
      <c r="H79" s="25">
        <v>3.6000000000000001</v>
      </c>
    </row>
    <row r="80" ht="15.75">
      <c r="A80" s="20"/>
      <c r="B80" s="24" t="s">
        <v>32</v>
      </c>
      <c r="C80" s="22">
        <v>25</v>
      </c>
      <c r="D80" s="25">
        <v>2</v>
      </c>
      <c r="E80" s="25">
        <v>0.5</v>
      </c>
      <c r="F80" s="25">
        <v>14.300000000000001</v>
      </c>
      <c r="G80" s="26">
        <v>70</v>
      </c>
      <c r="H80" s="25">
        <v>0</v>
      </c>
    </row>
    <row r="81" ht="15.75">
      <c r="A81" s="20"/>
      <c r="B81" s="24" t="s">
        <v>33</v>
      </c>
      <c r="C81" s="22">
        <f t="shared" ref="C81:H81" si="2">SUM(C76:C80)</f>
        <v>430</v>
      </c>
      <c r="D81" s="23">
        <f t="shared" si="2"/>
        <v>15.200000000000001</v>
      </c>
      <c r="E81" s="23">
        <f t="shared" si="2"/>
        <v>10.59</v>
      </c>
      <c r="F81" s="23">
        <f t="shared" si="2"/>
        <v>53.97999999999999</v>
      </c>
      <c r="G81" s="22">
        <f t="shared" si="2"/>
        <v>372</v>
      </c>
      <c r="H81" s="23">
        <f t="shared" si="2"/>
        <v>32.200000000000003</v>
      </c>
    </row>
    <row r="82" ht="15.75">
      <c r="A82" s="20"/>
      <c r="B82" s="24"/>
      <c r="C82" s="22"/>
      <c r="D82" s="23"/>
      <c r="E82" s="23"/>
      <c r="F82" s="23"/>
      <c r="G82" s="22"/>
      <c r="H82" s="23"/>
    </row>
    <row r="83" ht="15.75">
      <c r="A83" s="20"/>
      <c r="B83" s="35" t="s">
        <v>47</v>
      </c>
      <c r="C83" s="36">
        <f>C63+C66+C74+C81</f>
        <v>1550</v>
      </c>
      <c r="D83" s="36">
        <f t="shared" ref="D83:G83" si="3">D63+D66+D74+D81</f>
        <v>56.760000000000005</v>
      </c>
      <c r="E83" s="36">
        <f t="shared" si="3"/>
        <v>47.030000000000001</v>
      </c>
      <c r="F83" s="36">
        <f t="shared" si="3"/>
        <v>193.17999999999998</v>
      </c>
      <c r="G83" s="36">
        <f t="shared" si="3"/>
        <v>1425</v>
      </c>
      <c r="H83" s="36">
        <f>H63+H66+H74+H81</f>
        <v>59.07</v>
      </c>
    </row>
    <row r="84" ht="12.75" customHeight="1">
      <c r="A84" s="16" t="s">
        <v>68</v>
      </c>
      <c r="B84" s="16"/>
      <c r="C84" s="16"/>
      <c r="D84" s="16"/>
      <c r="E84" s="16"/>
      <c r="F84" s="16"/>
      <c r="G84" s="16"/>
      <c r="H84" s="16"/>
    </row>
    <row r="85">
      <c r="A85" s="16"/>
      <c r="B85" s="16"/>
      <c r="C85" s="16"/>
      <c r="D85" s="16"/>
      <c r="E85" s="16"/>
      <c r="F85" s="16"/>
      <c r="G85" s="16"/>
      <c r="H85" s="16"/>
    </row>
    <row r="86" ht="12.75" customHeight="1">
      <c r="A86" s="17" t="s">
        <v>17</v>
      </c>
      <c r="B86" s="17" t="s">
        <v>18</v>
      </c>
      <c r="C86" s="18" t="s">
        <v>19</v>
      </c>
      <c r="D86" s="19" t="s">
        <v>20</v>
      </c>
      <c r="E86" s="19"/>
      <c r="F86" s="19"/>
      <c r="G86" s="19"/>
      <c r="H86" s="19"/>
    </row>
    <row r="87" ht="12.75" customHeight="1">
      <c r="A87" s="17"/>
      <c r="B87" s="17"/>
      <c r="C87" s="18"/>
      <c r="D87" s="19" t="s">
        <v>21</v>
      </c>
      <c r="E87" s="19" t="s">
        <v>22</v>
      </c>
      <c r="F87" s="19" t="s">
        <v>23</v>
      </c>
      <c r="G87" s="18" t="s">
        <v>24</v>
      </c>
      <c r="H87" s="19" t="s">
        <v>25</v>
      </c>
    </row>
    <row r="88" ht="22.5" customHeight="1">
      <c r="A88" s="17"/>
      <c r="B88" s="17"/>
      <c r="C88" s="18"/>
      <c r="D88" s="19"/>
      <c r="E88" s="19"/>
      <c r="F88" s="19"/>
      <c r="G88" s="18"/>
      <c r="H88" s="19"/>
    </row>
    <row r="89" ht="15.75">
      <c r="A89" s="20"/>
      <c r="B89" s="21" t="s">
        <v>26</v>
      </c>
      <c r="C89" s="22"/>
      <c r="D89" s="23"/>
      <c r="E89" s="23"/>
      <c r="F89" s="23"/>
      <c r="G89" s="22"/>
      <c r="H89" s="23"/>
    </row>
    <row r="90" ht="15.75">
      <c r="A90" s="20">
        <v>1</v>
      </c>
      <c r="B90" s="24" t="s">
        <v>69</v>
      </c>
      <c r="C90" s="22" t="s">
        <v>70</v>
      </c>
      <c r="D90" s="25">
        <v>2</v>
      </c>
      <c r="E90" s="25">
        <v>3.6000000000000001</v>
      </c>
      <c r="F90" s="25">
        <v>14.4</v>
      </c>
      <c r="G90" s="26">
        <v>99</v>
      </c>
      <c r="H90" s="25">
        <v>0</v>
      </c>
    </row>
    <row r="91" ht="15.75">
      <c r="A91" s="20">
        <v>215</v>
      </c>
      <c r="B91" s="24" t="s">
        <v>71</v>
      </c>
      <c r="C91" s="22">
        <v>130</v>
      </c>
      <c r="D91" s="23">
        <v>12.4</v>
      </c>
      <c r="E91" s="23">
        <v>15</v>
      </c>
      <c r="F91" s="23">
        <v>2.2999999999999998</v>
      </c>
      <c r="G91" s="22">
        <v>194</v>
      </c>
      <c r="H91" s="23">
        <v>0.20000000000000001</v>
      </c>
    </row>
    <row r="92" ht="15.75">
      <c r="A92" s="42" t="s">
        <v>72</v>
      </c>
      <c r="B92" s="24" t="s">
        <v>73</v>
      </c>
      <c r="C92" s="22">
        <v>35</v>
      </c>
      <c r="D92" s="23">
        <v>1.2</v>
      </c>
      <c r="E92" s="23">
        <v>7.0000000000000007e-002</v>
      </c>
      <c r="F92" s="23">
        <v>2.2999999999999998</v>
      </c>
      <c r="G92" s="22">
        <v>14</v>
      </c>
      <c r="H92" s="23">
        <v>3.5</v>
      </c>
    </row>
    <row r="93" ht="15.75">
      <c r="A93" s="20">
        <v>392</v>
      </c>
      <c r="B93" s="24" t="s">
        <v>74</v>
      </c>
      <c r="C93" s="22">
        <v>160</v>
      </c>
      <c r="D93" s="25">
        <v>4.0000000000000001e-002</v>
      </c>
      <c r="E93" s="25">
        <v>1.e-002</v>
      </c>
      <c r="F93" s="25">
        <v>5.2999999999999998</v>
      </c>
      <c r="G93" s="26">
        <v>21</v>
      </c>
      <c r="H93" s="25">
        <v>2.e-002</v>
      </c>
    </row>
    <row r="94" ht="15.75">
      <c r="A94" s="20"/>
      <c r="B94" s="24" t="s">
        <v>33</v>
      </c>
      <c r="C94" s="22">
        <v>355</v>
      </c>
      <c r="D94" s="23">
        <f>SUM(D90:D93)</f>
        <v>15.639999999999999</v>
      </c>
      <c r="E94" s="23">
        <f>SUM(E90:E93)</f>
        <v>18.680000000000003</v>
      </c>
      <c r="F94" s="23">
        <f>SUM(F90:F93)</f>
        <v>24.300000000000001</v>
      </c>
      <c r="G94" s="22">
        <f>SUM(G90:G93)</f>
        <v>328</v>
      </c>
      <c r="H94" s="23">
        <f>SUM(H90:H93)</f>
        <v>3.7200000000000002</v>
      </c>
    </row>
    <row r="95" ht="15.75">
      <c r="A95" s="20"/>
      <c r="B95" s="21" t="s">
        <v>34</v>
      </c>
      <c r="C95" s="22"/>
      <c r="D95" s="23"/>
      <c r="E95" s="23"/>
      <c r="F95" s="23"/>
      <c r="G95" s="22"/>
      <c r="H95" s="23"/>
    </row>
    <row r="96" ht="15.75">
      <c r="A96" s="20">
        <v>401</v>
      </c>
      <c r="B96" s="24" t="s">
        <v>75</v>
      </c>
      <c r="C96" s="22" t="s">
        <v>76</v>
      </c>
      <c r="D96" s="23">
        <v>2.8999999999999999</v>
      </c>
      <c r="E96" s="23">
        <v>4</v>
      </c>
      <c r="F96" s="23">
        <v>10.699999999999999</v>
      </c>
      <c r="G96" s="22">
        <v>91</v>
      </c>
      <c r="H96" s="23">
        <v>0.69999999999999996</v>
      </c>
    </row>
    <row r="97" ht="15.75">
      <c r="A97" s="20"/>
      <c r="B97" s="24" t="s">
        <v>33</v>
      </c>
      <c r="C97" s="22">
        <v>110</v>
      </c>
      <c r="D97" s="23">
        <f>SUM(D96)</f>
        <v>2.8999999999999999</v>
      </c>
      <c r="E97" s="23">
        <f>SUM(E96)</f>
        <v>4</v>
      </c>
      <c r="F97" s="23">
        <f>SUM(F96)</f>
        <v>10.699999999999999</v>
      </c>
      <c r="G97" s="22">
        <f>SUM(G96)</f>
        <v>91</v>
      </c>
      <c r="H97" s="23">
        <f>SUM(H96)</f>
        <v>0.69999999999999996</v>
      </c>
    </row>
    <row r="98" ht="15.75">
      <c r="A98" s="20"/>
      <c r="B98" s="21" t="s">
        <v>36</v>
      </c>
      <c r="C98" s="22"/>
      <c r="D98" s="23"/>
      <c r="E98" s="23"/>
      <c r="F98" s="23"/>
      <c r="G98" s="22"/>
      <c r="H98" s="23"/>
    </row>
    <row r="99" ht="15.75">
      <c r="A99" s="20">
        <v>31</v>
      </c>
      <c r="B99" s="24" t="s">
        <v>77</v>
      </c>
      <c r="C99" s="39">
        <v>40</v>
      </c>
      <c r="D99" s="40">
        <v>1.8799999999999999</v>
      </c>
      <c r="E99" s="40">
        <v>3.7999999999999998</v>
      </c>
      <c r="F99" s="40">
        <v>2.8999999999999999</v>
      </c>
      <c r="G99" s="22">
        <v>53</v>
      </c>
      <c r="H99" s="40">
        <v>3.2999999999999998</v>
      </c>
    </row>
    <row r="100" ht="16.149999999999999" customHeight="1">
      <c r="A100" s="27">
        <v>76</v>
      </c>
      <c r="B100" s="28" t="s">
        <v>78</v>
      </c>
      <c r="C100" s="29" t="s">
        <v>28</v>
      </c>
      <c r="D100" s="40">
        <v>0.66000000000000003</v>
      </c>
      <c r="E100" s="40">
        <v>4.5999999999999996</v>
      </c>
      <c r="F100" s="40">
        <v>10.5</v>
      </c>
      <c r="G100" s="22">
        <v>89</v>
      </c>
      <c r="H100" s="40">
        <v>4.6200000000000001</v>
      </c>
    </row>
    <row r="101" ht="15.75">
      <c r="A101" s="20" t="s">
        <v>79</v>
      </c>
      <c r="B101" s="24" t="s">
        <v>80</v>
      </c>
      <c r="C101" s="22">
        <v>60</v>
      </c>
      <c r="D101" s="34">
        <v>8.6999999999999993</v>
      </c>
      <c r="E101" s="34">
        <v>6.5999999999999996</v>
      </c>
      <c r="F101" s="34">
        <v>6.7999999999999998</v>
      </c>
      <c r="G101" s="26">
        <v>127</v>
      </c>
      <c r="H101" s="34">
        <v>0.14999999999999999</v>
      </c>
    </row>
    <row r="102" ht="15.75">
      <c r="A102" s="20">
        <v>137</v>
      </c>
      <c r="B102" s="24" t="s">
        <v>81</v>
      </c>
      <c r="C102" s="44">
        <v>120</v>
      </c>
      <c r="D102" s="25">
        <v>1.3999999999999999</v>
      </c>
      <c r="E102" s="25">
        <v>4.5099999999999998</v>
      </c>
      <c r="F102" s="25">
        <v>8.8800000000000008</v>
      </c>
      <c r="G102" s="26">
        <v>82</v>
      </c>
      <c r="H102" s="25">
        <v>6.6200000000000001</v>
      </c>
    </row>
    <row r="103" ht="15.75">
      <c r="A103" s="20">
        <v>376</v>
      </c>
      <c r="B103" s="24" t="s">
        <v>40</v>
      </c>
      <c r="C103" s="22">
        <v>150</v>
      </c>
      <c r="D103" s="25">
        <v>0.33000000000000002</v>
      </c>
      <c r="E103" s="25">
        <v>2.e-002</v>
      </c>
      <c r="F103" s="25">
        <v>14.800000000000001</v>
      </c>
      <c r="G103" s="26">
        <v>61</v>
      </c>
      <c r="H103" s="25">
        <v>0.29999999999999999</v>
      </c>
    </row>
    <row r="104" ht="15.75">
      <c r="A104" s="20"/>
      <c r="B104" s="24" t="s">
        <v>41</v>
      </c>
      <c r="C104" s="22">
        <v>35</v>
      </c>
      <c r="D104" s="34">
        <v>2.5</v>
      </c>
      <c r="E104" s="34">
        <v>0.40000000000000002</v>
      </c>
      <c r="F104" s="25">
        <v>15.800000000000001</v>
      </c>
      <c r="G104" s="26">
        <v>75</v>
      </c>
      <c r="H104" s="34">
        <v>0</v>
      </c>
    </row>
    <row r="105" ht="15.75">
      <c r="A105" s="20"/>
      <c r="B105" s="24" t="s">
        <v>32</v>
      </c>
      <c r="C105" s="22">
        <v>25</v>
      </c>
      <c r="D105" s="25">
        <v>2</v>
      </c>
      <c r="E105" s="25">
        <v>0.5</v>
      </c>
      <c r="F105" s="25">
        <v>14.300000000000001</v>
      </c>
      <c r="G105" s="26">
        <v>70</v>
      </c>
      <c r="H105" s="25">
        <v>0</v>
      </c>
    </row>
    <row r="106" ht="15.75">
      <c r="A106" s="20"/>
      <c r="B106" s="24" t="s">
        <v>33</v>
      </c>
      <c r="C106" s="22">
        <v>585</v>
      </c>
      <c r="D106" s="23">
        <f>SUM(D99:D105)</f>
        <v>17.469999999999999</v>
      </c>
      <c r="E106" s="23">
        <f>SUM(E99:E105)</f>
        <v>20.429999999999996</v>
      </c>
      <c r="F106" s="23">
        <f>SUM(F99:F105)</f>
        <v>73.97999999999999</v>
      </c>
      <c r="G106" s="22">
        <f>SUM(G99:G105)</f>
        <v>557</v>
      </c>
      <c r="H106" s="23">
        <f>SUM(H99:H105)</f>
        <v>14.990000000000002</v>
      </c>
    </row>
    <row r="107" ht="15.75">
      <c r="A107" s="20"/>
      <c r="B107" s="45" t="s">
        <v>42</v>
      </c>
      <c r="C107" s="22"/>
      <c r="D107" s="40"/>
      <c r="E107" s="40"/>
      <c r="F107" s="23"/>
      <c r="G107" s="22"/>
      <c r="H107" s="40"/>
    </row>
    <row r="108" s="46" customFormat="1" ht="30.75" customHeight="1">
      <c r="A108" s="20">
        <v>154</v>
      </c>
      <c r="B108" s="24" t="s">
        <v>82</v>
      </c>
      <c r="C108" s="22" t="s">
        <v>83</v>
      </c>
      <c r="D108" s="23">
        <v>14.4</v>
      </c>
      <c r="E108" s="23">
        <v>11.699999999999999</v>
      </c>
      <c r="F108" s="23">
        <v>31.600000000000001</v>
      </c>
      <c r="G108" s="22">
        <v>290</v>
      </c>
      <c r="H108" s="23">
        <v>1.97</v>
      </c>
      <c r="I108" s="32"/>
      <c r="J108" s="32"/>
      <c r="K108" s="32"/>
      <c r="L108" s="32"/>
      <c r="M108" s="32"/>
      <c r="N108" s="32"/>
    </row>
    <row r="109" s="46" customFormat="1" ht="16.5" customHeight="1">
      <c r="A109" s="20">
        <v>466</v>
      </c>
      <c r="B109" s="24" t="s">
        <v>84</v>
      </c>
      <c r="C109" s="22">
        <v>50</v>
      </c>
      <c r="D109" s="23">
        <v>3.8999999999999999</v>
      </c>
      <c r="E109" s="23">
        <v>2.3999999999999999</v>
      </c>
      <c r="F109" s="23">
        <v>26.199999999999999</v>
      </c>
      <c r="G109" s="22">
        <v>141</v>
      </c>
      <c r="H109" s="23">
        <v>0</v>
      </c>
      <c r="I109" s="32"/>
      <c r="J109" s="32"/>
      <c r="K109" s="32"/>
      <c r="L109" s="32"/>
      <c r="M109" s="32"/>
      <c r="N109" s="32"/>
    </row>
    <row r="110" s="46" customFormat="1" ht="16.5" customHeight="1">
      <c r="A110" s="20">
        <v>368</v>
      </c>
      <c r="B110" s="24" t="s">
        <v>85</v>
      </c>
      <c r="C110" s="22">
        <v>100</v>
      </c>
      <c r="D110" s="25">
        <v>0.40000000000000002</v>
      </c>
      <c r="E110" s="25">
        <v>0.29999999999999999</v>
      </c>
      <c r="F110" s="25">
        <v>10.300000000000001</v>
      </c>
      <c r="G110" s="38">
        <v>46</v>
      </c>
      <c r="H110" s="25">
        <v>5</v>
      </c>
      <c r="I110" s="32"/>
      <c r="J110" s="32"/>
      <c r="K110" s="32"/>
      <c r="L110" s="32"/>
      <c r="M110" s="32"/>
      <c r="N110" s="32"/>
    </row>
    <row r="111" ht="15.75">
      <c r="A111" s="20">
        <v>400</v>
      </c>
      <c r="B111" s="24" t="s">
        <v>45</v>
      </c>
      <c r="C111" s="22">
        <v>150</v>
      </c>
      <c r="D111" s="25">
        <v>4.5800000000000001</v>
      </c>
      <c r="E111" s="25">
        <v>4.0800000000000001</v>
      </c>
      <c r="F111" s="25">
        <v>7.5800000000000001</v>
      </c>
      <c r="G111" s="26">
        <v>85</v>
      </c>
      <c r="H111" s="25">
        <v>2.0499999999999998</v>
      </c>
    </row>
    <row r="112" ht="15.75">
      <c r="A112" s="20"/>
      <c r="B112" s="24" t="s">
        <v>33</v>
      </c>
      <c r="C112" s="22">
        <v>450</v>
      </c>
      <c r="D112" s="23">
        <f>SUM(D108:D111)</f>
        <v>23.280000000000001</v>
      </c>
      <c r="E112" s="23">
        <f>SUM(E108:E111)</f>
        <v>18.48</v>
      </c>
      <c r="F112" s="23">
        <f>SUM(F108:F111)</f>
        <v>75.679999999999993</v>
      </c>
      <c r="G112" s="22">
        <f>SUM(G108:G111)</f>
        <v>562</v>
      </c>
      <c r="H112" s="23">
        <f>SUM(H108:H111)</f>
        <v>9.0199999999999996</v>
      </c>
    </row>
    <row r="113" ht="15.75">
      <c r="A113" s="20"/>
      <c r="B113" s="24"/>
      <c r="C113" s="22"/>
      <c r="D113" s="23"/>
      <c r="E113" s="23"/>
      <c r="F113" s="23"/>
      <c r="G113" s="22"/>
      <c r="H113" s="23"/>
    </row>
    <row r="114" ht="15.75">
      <c r="A114" s="20"/>
      <c r="B114" s="35" t="s">
        <v>47</v>
      </c>
      <c r="C114" s="36">
        <f t="shared" ref="C114:H114" si="4">C94+C97+C106+C112</f>
        <v>1500</v>
      </c>
      <c r="D114" s="37">
        <f t="shared" si="4"/>
        <v>59.289999999999999</v>
      </c>
      <c r="E114" s="37">
        <f t="shared" si="4"/>
        <v>61.590000000000003</v>
      </c>
      <c r="F114" s="37">
        <f t="shared" si="4"/>
        <v>184.65999999999997</v>
      </c>
      <c r="G114" s="36">
        <f t="shared" si="4"/>
        <v>1538</v>
      </c>
      <c r="H114" s="37">
        <f t="shared" si="4"/>
        <v>28.430000000000003</v>
      </c>
    </row>
    <row r="115" ht="12.75" customHeight="1">
      <c r="A115" s="47" t="s">
        <v>86</v>
      </c>
      <c r="B115" s="47"/>
      <c r="C115" s="47"/>
      <c r="D115" s="47"/>
      <c r="E115" s="47"/>
      <c r="F115" s="47"/>
      <c r="G115" s="47"/>
      <c r="H115" s="47"/>
    </row>
    <row r="116">
      <c r="A116" s="47"/>
      <c r="B116" s="47"/>
      <c r="C116" s="47"/>
      <c r="D116" s="47"/>
      <c r="E116" s="47"/>
      <c r="F116" s="47"/>
      <c r="G116" s="47"/>
      <c r="H116" s="47"/>
    </row>
    <row r="117" ht="12.75" customHeight="1">
      <c r="A117" s="17" t="s">
        <v>17</v>
      </c>
      <c r="B117" s="17" t="s">
        <v>18</v>
      </c>
      <c r="C117" s="18" t="s">
        <v>19</v>
      </c>
      <c r="D117" s="48" t="s">
        <v>87</v>
      </c>
      <c r="E117" s="48"/>
      <c r="F117" s="48"/>
      <c r="G117" s="48"/>
      <c r="H117" s="48"/>
    </row>
    <row r="118" ht="12.75" customHeight="1">
      <c r="A118" s="17"/>
      <c r="B118" s="17"/>
      <c r="C118" s="18"/>
      <c r="D118" s="19" t="s">
        <v>21</v>
      </c>
      <c r="E118" s="19" t="s">
        <v>22</v>
      </c>
      <c r="F118" s="19" t="s">
        <v>23</v>
      </c>
      <c r="G118" s="18" t="s">
        <v>24</v>
      </c>
      <c r="H118" s="19" t="s">
        <v>25</v>
      </c>
    </row>
    <row r="119" ht="21" customHeight="1">
      <c r="A119" s="17"/>
      <c r="B119" s="17"/>
      <c r="C119" s="18"/>
      <c r="D119" s="19"/>
      <c r="E119" s="19"/>
      <c r="F119" s="19"/>
      <c r="G119" s="18"/>
      <c r="H119" s="19"/>
    </row>
    <row r="120" ht="15.75">
      <c r="A120" s="20"/>
      <c r="B120" s="45" t="s">
        <v>26</v>
      </c>
      <c r="C120" s="22"/>
      <c r="D120" s="23"/>
      <c r="E120" s="23"/>
      <c r="F120" s="23"/>
      <c r="G120" s="22"/>
      <c r="H120" s="23"/>
    </row>
    <row r="121" ht="15.75">
      <c r="A121" s="20">
        <v>2</v>
      </c>
      <c r="B121" s="24" t="s">
        <v>88</v>
      </c>
      <c r="C121" s="22" t="s">
        <v>89</v>
      </c>
      <c r="D121" s="23">
        <v>2.1000000000000001</v>
      </c>
      <c r="E121" s="23">
        <v>4.0999999999999996</v>
      </c>
      <c r="F121" s="23">
        <v>28.600000000000001</v>
      </c>
      <c r="G121" s="22">
        <v>160</v>
      </c>
      <c r="H121" s="23">
        <v>0.47999999999999998</v>
      </c>
    </row>
    <row r="122" ht="15.75">
      <c r="A122" s="20" t="s">
        <v>90</v>
      </c>
      <c r="B122" s="24" t="s">
        <v>91</v>
      </c>
      <c r="C122" s="22" t="s">
        <v>28</v>
      </c>
      <c r="D122" s="23">
        <v>4.7000000000000002</v>
      </c>
      <c r="E122" s="23">
        <v>6.5999999999999996</v>
      </c>
      <c r="F122" s="23">
        <v>21.899999999999999</v>
      </c>
      <c r="G122" s="22">
        <v>163</v>
      </c>
      <c r="H122" s="23">
        <v>1.3</v>
      </c>
    </row>
    <row r="123" ht="15.75">
      <c r="A123" s="20">
        <v>394</v>
      </c>
      <c r="B123" s="24" t="s">
        <v>31</v>
      </c>
      <c r="C123" s="22">
        <v>150</v>
      </c>
      <c r="D123" s="25">
        <v>2.7000000000000002</v>
      </c>
      <c r="E123" s="25">
        <v>2.2999999999999998</v>
      </c>
      <c r="F123" s="25">
        <v>9.3000000000000007</v>
      </c>
      <c r="G123" s="26">
        <v>69</v>
      </c>
      <c r="H123" s="25">
        <v>1.2</v>
      </c>
    </row>
    <row r="124" ht="15.75">
      <c r="A124" s="20"/>
      <c r="B124" s="24" t="s">
        <v>33</v>
      </c>
      <c r="C124" s="22">
        <v>355</v>
      </c>
      <c r="D124" s="23">
        <f>SUM(D121:D123)</f>
        <v>9.5</v>
      </c>
      <c r="E124" s="23">
        <f>SUM(E121:E123)</f>
        <v>13</v>
      </c>
      <c r="F124" s="23">
        <f>SUM(F121:F123)</f>
        <v>59.799999999999997</v>
      </c>
      <c r="G124" s="22">
        <f>SUM(G121:G123)</f>
        <v>392</v>
      </c>
      <c r="H124" s="23">
        <f>SUM(H121:H123)</f>
        <v>2.98</v>
      </c>
    </row>
    <row r="125" ht="15.75">
      <c r="A125" s="20"/>
      <c r="B125" s="21" t="s">
        <v>34</v>
      </c>
      <c r="C125" s="22"/>
      <c r="D125" s="23"/>
      <c r="E125" s="23"/>
      <c r="F125" s="23"/>
      <c r="G125" s="22"/>
      <c r="H125" s="23"/>
    </row>
    <row r="126" ht="15.75">
      <c r="A126" s="20">
        <v>401</v>
      </c>
      <c r="B126" s="24" t="s">
        <v>92</v>
      </c>
      <c r="C126" s="22">
        <v>100</v>
      </c>
      <c r="D126" s="23">
        <v>3</v>
      </c>
      <c r="E126" s="23">
        <v>2.5</v>
      </c>
      <c r="F126" s="23">
        <v>11</v>
      </c>
      <c r="G126" s="22">
        <v>79</v>
      </c>
      <c r="H126" s="23">
        <v>1.0800000000000001</v>
      </c>
    </row>
    <row r="127" ht="15.75">
      <c r="A127" s="20"/>
      <c r="B127" s="24" t="s">
        <v>33</v>
      </c>
      <c r="C127" s="22">
        <f t="shared" ref="C127:H127" si="5">SUM(C126)</f>
        <v>100</v>
      </c>
      <c r="D127" s="23">
        <f t="shared" si="5"/>
        <v>3</v>
      </c>
      <c r="E127" s="23">
        <f t="shared" si="5"/>
        <v>2.5</v>
      </c>
      <c r="F127" s="23">
        <f t="shared" si="5"/>
        <v>11</v>
      </c>
      <c r="G127" s="22">
        <f t="shared" si="5"/>
        <v>79</v>
      </c>
      <c r="H127" s="23">
        <f t="shared" si="5"/>
        <v>1.0800000000000001</v>
      </c>
    </row>
    <row r="128" ht="15.75">
      <c r="A128" s="20"/>
      <c r="B128" s="21" t="s">
        <v>36</v>
      </c>
      <c r="C128" s="22"/>
      <c r="D128" s="23"/>
      <c r="E128" s="23"/>
      <c r="F128" s="23"/>
      <c r="G128" s="22"/>
      <c r="H128" s="23"/>
    </row>
    <row r="129" ht="15.75">
      <c r="A129" s="20">
        <v>25</v>
      </c>
      <c r="B129" s="24" t="s">
        <v>93</v>
      </c>
      <c r="C129" s="22">
        <v>40</v>
      </c>
      <c r="D129" s="25">
        <v>0.80000000000000004</v>
      </c>
      <c r="E129" s="25">
        <v>2</v>
      </c>
      <c r="F129" s="25">
        <v>3.8999999999999999</v>
      </c>
      <c r="G129" s="26">
        <v>37</v>
      </c>
      <c r="H129" s="25">
        <v>6.2999999999999998</v>
      </c>
    </row>
    <row r="130" ht="30.75" customHeight="1">
      <c r="A130" s="27">
        <v>57</v>
      </c>
      <c r="B130" s="28" t="s">
        <v>94</v>
      </c>
      <c r="C130" s="39" t="s">
        <v>28</v>
      </c>
      <c r="D130" s="40">
        <v>2</v>
      </c>
      <c r="E130" s="40">
        <v>3.7000000000000002</v>
      </c>
      <c r="F130" s="40">
        <v>7.7999999999999998</v>
      </c>
      <c r="G130" s="22">
        <v>70</v>
      </c>
      <c r="H130" s="40">
        <v>6.2000000000000002</v>
      </c>
    </row>
    <row r="131" ht="15.75">
      <c r="A131" s="27">
        <v>292</v>
      </c>
      <c r="B131" s="28" t="s">
        <v>95</v>
      </c>
      <c r="C131" s="29">
        <v>150</v>
      </c>
      <c r="D131" s="49">
        <v>16.800000000000001</v>
      </c>
      <c r="E131" s="49">
        <v>11</v>
      </c>
      <c r="F131" s="49">
        <v>31</v>
      </c>
      <c r="G131" s="50">
        <v>291</v>
      </c>
      <c r="H131" s="49">
        <v>0.35999999999999999</v>
      </c>
    </row>
    <row r="132" ht="15.75">
      <c r="A132" s="27" t="s">
        <v>96</v>
      </c>
      <c r="B132" s="28" t="s">
        <v>97</v>
      </c>
      <c r="C132" s="29">
        <v>150</v>
      </c>
      <c r="D132" s="25">
        <v>0.14999999999999999</v>
      </c>
      <c r="E132" s="25">
        <v>8.0000000000000002e-002</v>
      </c>
      <c r="F132" s="25">
        <v>8</v>
      </c>
      <c r="G132" s="26">
        <v>34</v>
      </c>
      <c r="H132" s="25">
        <v>3.3999999999999999</v>
      </c>
    </row>
    <row r="133" ht="15.75">
      <c r="A133" s="20"/>
      <c r="B133" s="24" t="s">
        <v>41</v>
      </c>
      <c r="C133" s="22">
        <v>35</v>
      </c>
      <c r="D133" s="34">
        <v>2.5</v>
      </c>
      <c r="E133" s="34">
        <v>0.40000000000000002</v>
      </c>
      <c r="F133" s="25">
        <v>15.800000000000001</v>
      </c>
      <c r="G133" s="26">
        <v>75</v>
      </c>
      <c r="H133" s="34">
        <v>0</v>
      </c>
    </row>
    <row r="134" ht="15.75">
      <c r="A134" s="20"/>
      <c r="B134" s="24" t="s">
        <v>33</v>
      </c>
      <c r="C134" s="22">
        <v>530</v>
      </c>
      <c r="D134" s="23">
        <f>SUM(D129:D133)</f>
        <v>22.25</v>
      </c>
      <c r="E134" s="23">
        <f>SUM(E129:E133)</f>
        <v>17.179999999999996</v>
      </c>
      <c r="F134" s="23">
        <f>SUM(F129:F133)</f>
        <v>66.5</v>
      </c>
      <c r="G134" s="22">
        <f>SUM(G129:G133)</f>
        <v>507</v>
      </c>
      <c r="H134" s="23">
        <f>SUM(H129:H133)</f>
        <v>16.259999999999998</v>
      </c>
    </row>
    <row r="135" ht="15.75">
      <c r="A135" s="20"/>
      <c r="B135" s="21" t="s">
        <v>42</v>
      </c>
      <c r="C135" s="22"/>
      <c r="D135" s="23"/>
      <c r="E135" s="23"/>
      <c r="F135" s="23"/>
      <c r="G135" s="22"/>
      <c r="H135" s="23"/>
    </row>
    <row r="136" ht="18" customHeight="1">
      <c r="A136" s="20">
        <v>255</v>
      </c>
      <c r="B136" s="24" t="s">
        <v>98</v>
      </c>
      <c r="C136" s="22">
        <v>60</v>
      </c>
      <c r="D136" s="23">
        <v>8.0199999999999996</v>
      </c>
      <c r="E136" s="23">
        <v>2.8199999999999998</v>
      </c>
      <c r="F136" s="23">
        <v>5.9900000000000002</v>
      </c>
      <c r="G136" s="22">
        <v>81</v>
      </c>
      <c r="H136" s="23">
        <v>0.26000000000000001</v>
      </c>
    </row>
    <row r="137" ht="15.75">
      <c r="A137" s="42">
        <v>321</v>
      </c>
      <c r="B137" s="43" t="s">
        <v>99</v>
      </c>
      <c r="C137" s="39">
        <v>120</v>
      </c>
      <c r="D137" s="40">
        <v>2.4500000000000002</v>
      </c>
      <c r="E137" s="40">
        <v>3.8399999999999999</v>
      </c>
      <c r="F137" s="40">
        <v>16.350000000000001</v>
      </c>
      <c r="G137" s="22">
        <v>110</v>
      </c>
      <c r="H137" s="40">
        <v>14.529999999999999</v>
      </c>
    </row>
    <row r="138" ht="31.5">
      <c r="A138" s="27" t="s">
        <v>100</v>
      </c>
      <c r="B138" s="28" t="s">
        <v>101</v>
      </c>
      <c r="C138" s="29">
        <v>45</v>
      </c>
      <c r="D138" s="33">
        <v>0.69999999999999996</v>
      </c>
      <c r="E138" s="33">
        <v>2.2999999999999998</v>
      </c>
      <c r="F138" s="33">
        <v>5.5</v>
      </c>
      <c r="G138" s="29">
        <v>46</v>
      </c>
      <c r="H138" s="33">
        <v>12</v>
      </c>
    </row>
    <row r="139" ht="15.75">
      <c r="A139" s="20">
        <v>399</v>
      </c>
      <c r="B139" s="24" t="s">
        <v>67</v>
      </c>
      <c r="C139" s="22">
        <v>180</v>
      </c>
      <c r="D139" s="25">
        <v>0.90000000000000002</v>
      </c>
      <c r="E139" s="25">
        <v>0</v>
      </c>
      <c r="F139" s="25">
        <v>18.18</v>
      </c>
      <c r="G139" s="38">
        <v>76</v>
      </c>
      <c r="H139" s="25">
        <v>3.6000000000000001</v>
      </c>
    </row>
    <row r="140" ht="15.75">
      <c r="A140" s="20"/>
      <c r="B140" s="24" t="s">
        <v>32</v>
      </c>
      <c r="C140" s="22">
        <v>25</v>
      </c>
      <c r="D140" s="25">
        <v>2</v>
      </c>
      <c r="E140" s="25">
        <v>0.5</v>
      </c>
      <c r="F140" s="25">
        <v>14.300000000000001</v>
      </c>
      <c r="G140" s="26">
        <v>70</v>
      </c>
      <c r="H140" s="25">
        <v>0</v>
      </c>
    </row>
    <row r="141" ht="15.75">
      <c r="A141" s="20"/>
      <c r="B141" s="24" t="s">
        <v>33</v>
      </c>
      <c r="C141" s="22">
        <f t="shared" ref="C141:H141" si="6">SUM(C136:C140)</f>
        <v>430</v>
      </c>
      <c r="D141" s="23">
        <f t="shared" si="6"/>
        <v>14.069999999999999</v>
      </c>
      <c r="E141" s="23">
        <f t="shared" si="6"/>
        <v>9.4600000000000009</v>
      </c>
      <c r="F141" s="23">
        <f t="shared" si="6"/>
        <v>60.320000000000007</v>
      </c>
      <c r="G141" s="22">
        <f t="shared" si="6"/>
        <v>383</v>
      </c>
      <c r="H141" s="23">
        <f t="shared" si="6"/>
        <v>30.390000000000001</v>
      </c>
    </row>
    <row r="142" ht="15.75">
      <c r="A142" s="20"/>
      <c r="B142" s="24"/>
      <c r="C142" s="22"/>
      <c r="D142" s="23"/>
      <c r="E142" s="23"/>
      <c r="F142" s="23"/>
      <c r="G142" s="22"/>
      <c r="H142" s="23"/>
    </row>
    <row r="143" ht="15.75">
      <c r="A143" s="20"/>
      <c r="B143" s="35" t="s">
        <v>47</v>
      </c>
      <c r="C143" s="36">
        <f t="shared" ref="C143:H172" si="7">C124+C127+C134+C141</f>
        <v>1415</v>
      </c>
      <c r="D143" s="37">
        <f t="shared" si="7"/>
        <v>48.82</v>
      </c>
      <c r="E143" s="37">
        <f t="shared" si="7"/>
        <v>42.139999999999993</v>
      </c>
      <c r="F143" s="37">
        <f t="shared" si="7"/>
        <v>197.62</v>
      </c>
      <c r="G143" s="36">
        <f t="shared" si="7"/>
        <v>1361</v>
      </c>
      <c r="H143" s="37">
        <f t="shared" si="7"/>
        <v>50.710000000000001</v>
      </c>
    </row>
    <row r="144" ht="12.75" customHeight="1">
      <c r="A144" s="16" t="s">
        <v>102</v>
      </c>
      <c r="B144" s="16"/>
      <c r="C144" s="16"/>
      <c r="D144" s="16"/>
      <c r="E144" s="16"/>
      <c r="F144" s="16"/>
      <c r="G144" s="16"/>
      <c r="H144" s="16"/>
    </row>
    <row r="145">
      <c r="A145" s="16"/>
      <c r="B145" s="16"/>
      <c r="C145" s="16"/>
      <c r="D145" s="16"/>
      <c r="E145" s="16"/>
      <c r="F145" s="16"/>
      <c r="G145" s="16"/>
      <c r="H145" s="16"/>
    </row>
    <row r="146" ht="12.75" customHeight="1">
      <c r="A146" s="17" t="s">
        <v>17</v>
      </c>
      <c r="B146" s="17" t="s">
        <v>18</v>
      </c>
      <c r="C146" s="18" t="s">
        <v>19</v>
      </c>
      <c r="D146" s="48" t="s">
        <v>103</v>
      </c>
      <c r="E146" s="48"/>
      <c r="F146" s="48"/>
      <c r="G146" s="48"/>
      <c r="H146" s="48"/>
    </row>
    <row r="147" ht="12.75" customHeight="1">
      <c r="A147" s="17"/>
      <c r="B147" s="17"/>
      <c r="C147" s="18"/>
      <c r="D147" s="19" t="s">
        <v>21</v>
      </c>
      <c r="E147" s="19" t="s">
        <v>22</v>
      </c>
      <c r="F147" s="19" t="s">
        <v>23</v>
      </c>
      <c r="G147" s="18" t="s">
        <v>24</v>
      </c>
      <c r="H147" s="19" t="s">
        <v>25</v>
      </c>
    </row>
    <row r="148" ht="21" customHeight="1">
      <c r="A148" s="17"/>
      <c r="B148" s="17"/>
      <c r="C148" s="18"/>
      <c r="D148" s="19"/>
      <c r="E148" s="19"/>
      <c r="F148" s="19"/>
      <c r="G148" s="18"/>
      <c r="H148" s="19"/>
    </row>
    <row r="149" ht="15.75">
      <c r="A149" s="20"/>
      <c r="B149" s="45" t="s">
        <v>26</v>
      </c>
      <c r="C149" s="22"/>
      <c r="D149" s="23"/>
      <c r="E149" s="23"/>
      <c r="F149" s="23"/>
      <c r="G149" s="22"/>
      <c r="H149" s="23"/>
    </row>
    <row r="150" ht="15.75">
      <c r="A150" s="20">
        <v>3</v>
      </c>
      <c r="B150" s="24" t="s">
        <v>49</v>
      </c>
      <c r="C150" s="22" t="s">
        <v>50</v>
      </c>
      <c r="D150" s="23">
        <v>4.2999999999999998</v>
      </c>
      <c r="E150" s="23">
        <v>7</v>
      </c>
      <c r="F150" s="23">
        <v>14.300000000000001</v>
      </c>
      <c r="G150" s="22">
        <v>138</v>
      </c>
      <c r="H150" s="23">
        <v>7.0000000000000007e-002</v>
      </c>
    </row>
    <row r="151" ht="17.25" customHeight="1">
      <c r="A151" s="20">
        <v>237</v>
      </c>
      <c r="B151" s="24" t="s">
        <v>104</v>
      </c>
      <c r="C151" s="51" t="s">
        <v>83</v>
      </c>
      <c r="D151" s="52">
        <v>24.199999999999999</v>
      </c>
      <c r="E151" s="52">
        <v>17.300000000000001</v>
      </c>
      <c r="F151" s="52">
        <v>31.399999999999999</v>
      </c>
      <c r="G151" s="53">
        <v>379</v>
      </c>
      <c r="H151" s="52">
        <v>0.5</v>
      </c>
    </row>
    <row r="152" ht="15.75">
      <c r="A152" s="20">
        <v>397</v>
      </c>
      <c r="B152" s="24" t="s">
        <v>53</v>
      </c>
      <c r="C152" s="22">
        <v>160</v>
      </c>
      <c r="D152" s="25">
        <v>3.3599999999999999</v>
      </c>
      <c r="E152" s="25">
        <v>2.8999999999999999</v>
      </c>
      <c r="F152" s="25">
        <v>12.800000000000001</v>
      </c>
      <c r="G152" s="26">
        <v>91</v>
      </c>
      <c r="H152" s="25">
        <v>1.28</v>
      </c>
    </row>
    <row r="153" ht="15.75">
      <c r="A153" s="20"/>
      <c r="B153" s="24" t="s">
        <v>33</v>
      </c>
      <c r="C153" s="22">
        <v>350</v>
      </c>
      <c r="D153" s="23">
        <f>SUM(D150:D152)</f>
        <v>31.859999999999999</v>
      </c>
      <c r="E153" s="23">
        <f>SUM(E150:E152)</f>
        <v>27.199999999999999</v>
      </c>
      <c r="F153" s="23">
        <f>SUM(F150:F152)</f>
        <v>58.5</v>
      </c>
      <c r="G153" s="22">
        <f>SUM(G150:G152)</f>
        <v>608</v>
      </c>
      <c r="H153" s="23">
        <f>SUM(H150:H152)</f>
        <v>1.8500000000000001</v>
      </c>
    </row>
    <row r="154" ht="15.75">
      <c r="A154" s="20"/>
      <c r="B154" s="21" t="s">
        <v>34</v>
      </c>
      <c r="C154" s="22"/>
      <c r="D154" s="23"/>
      <c r="E154" s="23"/>
      <c r="F154" s="23"/>
      <c r="G154" s="22"/>
      <c r="H154" s="23"/>
    </row>
    <row r="155" ht="15.75">
      <c r="A155" s="54"/>
      <c r="B155" s="28" t="s">
        <v>54</v>
      </c>
      <c r="C155" s="29">
        <v>100</v>
      </c>
      <c r="D155" s="33">
        <v>2.7999999999999998</v>
      </c>
      <c r="E155" s="33">
        <v>3.2000000000000002</v>
      </c>
      <c r="F155" s="33">
        <v>8.5999999999999996</v>
      </c>
      <c r="G155" s="29">
        <v>74</v>
      </c>
      <c r="H155" s="33">
        <v>0</v>
      </c>
    </row>
    <row r="156" ht="15.75">
      <c r="A156" s="20"/>
      <c r="B156" s="24" t="s">
        <v>33</v>
      </c>
      <c r="C156" s="22">
        <v>100</v>
      </c>
      <c r="D156" s="23">
        <f>SUM(D155)</f>
        <v>2.7999999999999998</v>
      </c>
      <c r="E156" s="23">
        <f>SUM(E155)</f>
        <v>3.2000000000000002</v>
      </c>
      <c r="F156" s="23">
        <f>SUM(F155)</f>
        <v>8.5999999999999996</v>
      </c>
      <c r="G156" s="22">
        <f>SUM(G155)</f>
        <v>74</v>
      </c>
      <c r="H156" s="23">
        <f>SUM(H155)</f>
        <v>0</v>
      </c>
    </row>
    <row r="157" ht="15.75">
      <c r="A157" s="20"/>
      <c r="B157" s="21" t="s">
        <v>36</v>
      </c>
      <c r="C157" s="22"/>
      <c r="D157" s="23"/>
      <c r="E157" s="23"/>
      <c r="F157" s="23"/>
      <c r="G157" s="22"/>
      <c r="H157" s="23"/>
    </row>
    <row r="158" s="55" customFormat="1" ht="30.75" customHeight="1">
      <c r="A158" s="27">
        <v>84</v>
      </c>
      <c r="B158" s="28" t="s">
        <v>105</v>
      </c>
      <c r="C158" s="29" t="s">
        <v>106</v>
      </c>
      <c r="D158" s="33">
        <v>4.3099999999999996</v>
      </c>
      <c r="E158" s="33">
        <v>1.8899999999999999</v>
      </c>
      <c r="F158" s="33">
        <v>11.02</v>
      </c>
      <c r="G158" s="29">
        <v>79</v>
      </c>
      <c r="H158" s="33">
        <v>6.75</v>
      </c>
    </row>
    <row r="159" ht="15.75">
      <c r="A159" s="20">
        <v>305</v>
      </c>
      <c r="B159" s="24" t="s">
        <v>107</v>
      </c>
      <c r="C159" s="39">
        <v>60</v>
      </c>
      <c r="D159" s="40">
        <v>9.6300000000000008</v>
      </c>
      <c r="E159" s="40">
        <v>8.6799999999999997</v>
      </c>
      <c r="F159" s="40">
        <v>9.9800000000000004</v>
      </c>
      <c r="G159" s="22">
        <v>157</v>
      </c>
      <c r="H159" s="40">
        <v>0.54000000000000004</v>
      </c>
    </row>
    <row r="160" ht="15.75">
      <c r="A160" s="20">
        <v>330</v>
      </c>
      <c r="B160" s="24" t="s">
        <v>108</v>
      </c>
      <c r="C160" s="44">
        <v>120</v>
      </c>
      <c r="D160" s="25">
        <v>2.8999999999999999</v>
      </c>
      <c r="E160" s="25">
        <v>3.5</v>
      </c>
      <c r="F160" s="25">
        <v>13.199999999999999</v>
      </c>
      <c r="G160" s="26">
        <v>96</v>
      </c>
      <c r="H160" s="25">
        <v>21.5</v>
      </c>
    </row>
    <row r="161" ht="15.75">
      <c r="A161" s="20">
        <v>376</v>
      </c>
      <c r="B161" s="24" t="s">
        <v>40</v>
      </c>
      <c r="C161" s="22">
        <v>150</v>
      </c>
      <c r="D161" s="25">
        <v>0.33000000000000002</v>
      </c>
      <c r="E161" s="25">
        <v>2.e-002</v>
      </c>
      <c r="F161" s="25">
        <v>14.800000000000001</v>
      </c>
      <c r="G161" s="26">
        <v>61</v>
      </c>
      <c r="H161" s="25">
        <v>0.29999999999999999</v>
      </c>
    </row>
    <row r="162" ht="15.75">
      <c r="A162" s="20"/>
      <c r="B162" s="24" t="s">
        <v>41</v>
      </c>
      <c r="C162" s="22">
        <v>35</v>
      </c>
      <c r="D162" s="34">
        <v>2.5</v>
      </c>
      <c r="E162" s="34">
        <v>0.40000000000000002</v>
      </c>
      <c r="F162" s="25">
        <v>15.800000000000001</v>
      </c>
      <c r="G162" s="26">
        <v>75</v>
      </c>
      <c r="H162" s="34">
        <v>0</v>
      </c>
    </row>
    <row r="163" ht="15.75">
      <c r="A163" s="20"/>
      <c r="B163" s="24" t="s">
        <v>33</v>
      </c>
      <c r="C163" s="22">
        <v>535</v>
      </c>
      <c r="D163" s="23">
        <f>SUM(D158:D162)</f>
        <v>19.669999999999998</v>
      </c>
      <c r="E163" s="23">
        <f>SUM(E158:E162)</f>
        <v>14.49</v>
      </c>
      <c r="F163" s="23">
        <f>SUM(F158:F162)</f>
        <v>64.799999999999997</v>
      </c>
      <c r="G163" s="22">
        <f>SUM(G158:G162)</f>
        <v>468</v>
      </c>
      <c r="H163" s="23">
        <f>SUM(H158:H162)</f>
        <v>29.09</v>
      </c>
    </row>
    <row r="164" ht="15.75">
      <c r="A164" s="20"/>
      <c r="B164" s="21" t="s">
        <v>42</v>
      </c>
      <c r="C164" s="22"/>
      <c r="D164" s="23"/>
      <c r="E164" s="23"/>
      <c r="F164" s="23"/>
      <c r="G164" s="22"/>
      <c r="H164" s="23"/>
    </row>
    <row r="165" ht="15.75">
      <c r="A165" s="27">
        <v>298</v>
      </c>
      <c r="B165" s="28" t="s">
        <v>109</v>
      </c>
      <c r="C165" s="29">
        <v>135</v>
      </c>
      <c r="D165" s="49">
        <v>9.8000000000000007</v>
      </c>
      <c r="E165" s="49">
        <v>13.6</v>
      </c>
      <c r="F165" s="49">
        <v>10.300000000000001</v>
      </c>
      <c r="G165" s="50">
        <v>201</v>
      </c>
      <c r="H165" s="49">
        <v>35.100000000000001</v>
      </c>
    </row>
    <row r="166" ht="15.75">
      <c r="A166" s="27"/>
      <c r="B166" s="28" t="s">
        <v>110</v>
      </c>
      <c r="C166" s="29">
        <v>30</v>
      </c>
      <c r="D166" s="49">
        <v>2</v>
      </c>
      <c r="E166" s="49">
        <v>9.4000000000000004</v>
      </c>
      <c r="F166" s="49">
        <v>17.300000000000001</v>
      </c>
      <c r="G166" s="50">
        <v>158</v>
      </c>
      <c r="H166" s="49">
        <v>0</v>
      </c>
    </row>
    <row r="167" ht="15.75">
      <c r="A167" s="20">
        <v>368</v>
      </c>
      <c r="B167" s="24" t="s">
        <v>46</v>
      </c>
      <c r="C167" s="22">
        <v>100</v>
      </c>
      <c r="D167" s="25">
        <v>0.40000000000000002</v>
      </c>
      <c r="E167" s="25">
        <v>0.40000000000000002</v>
      </c>
      <c r="F167" s="25">
        <v>9.8000000000000007</v>
      </c>
      <c r="G167" s="38">
        <v>44</v>
      </c>
      <c r="H167" s="25">
        <v>10</v>
      </c>
    </row>
    <row r="168" ht="15.75">
      <c r="A168" s="20">
        <v>393</v>
      </c>
      <c r="B168" s="24" t="s">
        <v>111</v>
      </c>
      <c r="C168" s="22" t="s">
        <v>112</v>
      </c>
      <c r="D168" s="23">
        <v>7.0000000000000007e-002</v>
      </c>
      <c r="E168" s="23">
        <v>1.e-002</v>
      </c>
      <c r="F168" s="23">
        <v>8.0999999999999996</v>
      </c>
      <c r="G168" s="22">
        <v>33</v>
      </c>
      <c r="H168" s="23">
        <v>1.4199999999999999</v>
      </c>
    </row>
    <row r="169" ht="15.75">
      <c r="A169" s="20"/>
      <c r="B169" s="24" t="s">
        <v>32</v>
      </c>
      <c r="C169" s="22">
        <v>25</v>
      </c>
      <c r="D169" s="25">
        <v>2</v>
      </c>
      <c r="E169" s="25">
        <v>0.5</v>
      </c>
      <c r="F169" s="25">
        <v>14.300000000000001</v>
      </c>
      <c r="G169" s="26">
        <v>70</v>
      </c>
      <c r="H169" s="25">
        <v>0</v>
      </c>
    </row>
    <row r="170" ht="15.75">
      <c r="A170" s="20"/>
      <c r="B170" s="24" t="s">
        <v>33</v>
      </c>
      <c r="C170" s="22">
        <v>443.5</v>
      </c>
      <c r="D170" s="23">
        <f>SUM(D165:D169)</f>
        <v>14.270000000000001</v>
      </c>
      <c r="E170" s="23">
        <f>SUM(E165:E169)</f>
        <v>23.91</v>
      </c>
      <c r="F170" s="23">
        <f>SUM(F165:F169)</f>
        <v>59.800000000000011</v>
      </c>
      <c r="G170" s="22">
        <f>SUM(G165:G169)</f>
        <v>506</v>
      </c>
      <c r="H170" s="23">
        <f>SUM(H165:H169)</f>
        <v>46.520000000000003</v>
      </c>
    </row>
    <row r="171" ht="15.75">
      <c r="A171" s="20"/>
      <c r="B171" s="24"/>
      <c r="C171" s="22"/>
      <c r="D171" s="23"/>
      <c r="E171" s="23"/>
      <c r="F171" s="23"/>
      <c r="G171" s="22"/>
      <c r="H171" s="23"/>
    </row>
    <row r="172" ht="15.75">
      <c r="A172" s="20"/>
      <c r="B172" s="35" t="s">
        <v>47</v>
      </c>
      <c r="C172" s="36">
        <f t="shared" si="7"/>
        <v>1428.5</v>
      </c>
      <c r="D172" s="37">
        <f t="shared" si="7"/>
        <v>68.599999999999994</v>
      </c>
      <c r="E172" s="37">
        <f t="shared" si="7"/>
        <v>68.799999999999997</v>
      </c>
      <c r="F172" s="37">
        <f t="shared" si="7"/>
        <v>191.69999999999999</v>
      </c>
      <c r="G172" s="36">
        <f t="shared" si="7"/>
        <v>1656</v>
      </c>
      <c r="H172" s="37">
        <f t="shared" si="7"/>
        <v>77.460000000000008</v>
      </c>
    </row>
    <row r="173" ht="12.75" customHeight="1">
      <c r="A173" s="16" t="s">
        <v>113</v>
      </c>
      <c r="B173" s="16"/>
      <c r="C173" s="16"/>
      <c r="D173" s="16"/>
      <c r="E173" s="16"/>
      <c r="F173" s="16"/>
      <c r="G173" s="16"/>
      <c r="H173" s="16"/>
    </row>
    <row r="174">
      <c r="A174" s="16"/>
      <c r="B174" s="16"/>
      <c r="C174" s="16"/>
      <c r="D174" s="16"/>
      <c r="E174" s="16"/>
      <c r="F174" s="16"/>
      <c r="G174" s="16"/>
      <c r="H174" s="16"/>
    </row>
    <row r="175" ht="12.75" customHeight="1">
      <c r="A175" s="17" t="s">
        <v>17</v>
      </c>
      <c r="B175" s="17" t="s">
        <v>18</v>
      </c>
      <c r="C175" s="18" t="s">
        <v>19</v>
      </c>
      <c r="D175" s="48" t="s">
        <v>103</v>
      </c>
      <c r="E175" s="48"/>
      <c r="F175" s="48"/>
      <c r="G175" s="48"/>
      <c r="H175" s="48"/>
    </row>
    <row r="176" ht="12.75" customHeight="1">
      <c r="A176" s="17"/>
      <c r="B176" s="17"/>
      <c r="C176" s="18"/>
      <c r="D176" s="19" t="s">
        <v>21</v>
      </c>
      <c r="E176" s="19" t="s">
        <v>22</v>
      </c>
      <c r="F176" s="19" t="s">
        <v>23</v>
      </c>
      <c r="G176" s="18" t="s">
        <v>24</v>
      </c>
      <c r="H176" s="19" t="s">
        <v>25</v>
      </c>
    </row>
    <row r="177" ht="23.25" customHeight="1">
      <c r="A177" s="17"/>
      <c r="B177" s="17"/>
      <c r="C177" s="18"/>
      <c r="D177" s="19"/>
      <c r="E177" s="19"/>
      <c r="F177" s="19"/>
      <c r="G177" s="18"/>
      <c r="H177" s="19"/>
    </row>
    <row r="178" ht="15.75">
      <c r="A178" s="20"/>
      <c r="B178" s="45" t="s">
        <v>26</v>
      </c>
      <c r="C178" s="22"/>
      <c r="D178" s="23"/>
      <c r="E178" s="23"/>
      <c r="F178" s="23"/>
      <c r="G178" s="22"/>
      <c r="H178" s="23"/>
    </row>
    <row r="179" ht="15.75">
      <c r="A179" s="20">
        <v>185</v>
      </c>
      <c r="B179" s="24" t="s">
        <v>114</v>
      </c>
      <c r="C179" s="22" t="s">
        <v>28</v>
      </c>
      <c r="D179" s="25">
        <v>2.3999999999999999</v>
      </c>
      <c r="E179" s="25">
        <v>3.8199999999999998</v>
      </c>
      <c r="F179" s="25">
        <v>15.1</v>
      </c>
      <c r="G179" s="26">
        <v>104</v>
      </c>
      <c r="H179" s="25">
        <v>0</v>
      </c>
    </row>
    <row r="180" ht="15.75">
      <c r="A180" s="20">
        <v>213</v>
      </c>
      <c r="B180" s="24" t="s">
        <v>29</v>
      </c>
      <c r="C180" s="39" t="s">
        <v>30</v>
      </c>
      <c r="D180" s="23">
        <v>6.4000000000000004</v>
      </c>
      <c r="E180" s="23">
        <v>5.7999999999999998</v>
      </c>
      <c r="F180" s="23">
        <v>0.40000000000000002</v>
      </c>
      <c r="G180" s="22">
        <v>79</v>
      </c>
      <c r="H180" s="23">
        <v>0</v>
      </c>
    </row>
    <row r="181" ht="15.75">
      <c r="A181" s="20">
        <v>394</v>
      </c>
      <c r="B181" s="24" t="s">
        <v>31</v>
      </c>
      <c r="C181" s="22">
        <v>170</v>
      </c>
      <c r="D181" s="25">
        <v>3</v>
      </c>
      <c r="E181" s="25">
        <v>2.6000000000000001</v>
      </c>
      <c r="F181" s="25">
        <v>10.5</v>
      </c>
      <c r="G181" s="26">
        <v>78</v>
      </c>
      <c r="H181" s="25">
        <v>1.1000000000000001</v>
      </c>
    </row>
    <row r="182" ht="15.75">
      <c r="A182" s="20"/>
      <c r="B182" s="24" t="s">
        <v>33</v>
      </c>
      <c r="C182" s="29">
        <v>375</v>
      </c>
      <c r="D182" s="23">
        <f>SUM(D179:D181)</f>
        <v>11.800000000000001</v>
      </c>
      <c r="E182" s="23">
        <f>SUM(E179:E181)</f>
        <v>12.219999999999999</v>
      </c>
      <c r="F182" s="23">
        <f>SUM(F179:F181)</f>
        <v>26</v>
      </c>
      <c r="G182" s="23">
        <f>SUM(G179:G181)</f>
        <v>261</v>
      </c>
      <c r="H182" s="23">
        <f>SUM(H179:H181)</f>
        <v>1.1000000000000001</v>
      </c>
    </row>
    <row r="183" ht="15.75">
      <c r="A183" s="20"/>
      <c r="B183" s="21" t="s">
        <v>34</v>
      </c>
      <c r="C183" s="22"/>
      <c r="D183" s="23"/>
      <c r="E183" s="23"/>
      <c r="F183" s="23"/>
      <c r="G183" s="22"/>
      <c r="H183" s="23"/>
    </row>
    <row r="184" ht="15.75">
      <c r="A184" s="20">
        <v>401</v>
      </c>
      <c r="B184" s="24" t="s">
        <v>35</v>
      </c>
      <c r="C184" s="22">
        <v>100</v>
      </c>
      <c r="D184" s="23">
        <v>2.6000000000000001</v>
      </c>
      <c r="E184" s="23">
        <v>2.5</v>
      </c>
      <c r="F184" s="23">
        <v>11</v>
      </c>
      <c r="G184" s="22">
        <v>77</v>
      </c>
      <c r="H184" s="23">
        <v>0.90000000000000002</v>
      </c>
    </row>
    <row r="185" ht="15.75">
      <c r="A185" s="20"/>
      <c r="B185" s="24" t="s">
        <v>33</v>
      </c>
      <c r="C185" s="22">
        <v>100</v>
      </c>
      <c r="D185" s="23">
        <f>SUM(D184)</f>
        <v>2.6000000000000001</v>
      </c>
      <c r="E185" s="23">
        <f>SUM(E184)</f>
        <v>2.5</v>
      </c>
      <c r="F185" s="23">
        <f>SUM(F184)</f>
        <v>11</v>
      </c>
      <c r="G185" s="22">
        <f>SUM(G184)</f>
        <v>77</v>
      </c>
      <c r="H185" s="23">
        <f>SUM(H184)</f>
        <v>0.90000000000000002</v>
      </c>
    </row>
    <row r="186" ht="15.75">
      <c r="A186" s="20"/>
      <c r="B186" s="21" t="s">
        <v>36</v>
      </c>
      <c r="C186" s="22"/>
      <c r="D186" s="23"/>
      <c r="E186" s="23"/>
      <c r="F186" s="23"/>
      <c r="G186" s="22"/>
      <c r="H186" s="23"/>
    </row>
    <row r="187" ht="15.75">
      <c r="A187" s="27">
        <v>35</v>
      </c>
      <c r="B187" s="28" t="s">
        <v>115</v>
      </c>
      <c r="C187" s="22">
        <v>40</v>
      </c>
      <c r="D187" s="23">
        <v>0.45000000000000001</v>
      </c>
      <c r="E187" s="23">
        <v>2</v>
      </c>
      <c r="F187" s="23">
        <v>4.5999999999999996</v>
      </c>
      <c r="G187" s="22">
        <v>39</v>
      </c>
      <c r="H187" s="23">
        <v>3.7200000000000002</v>
      </c>
    </row>
    <row r="188" ht="19.5" customHeight="1">
      <c r="A188" s="27">
        <v>81</v>
      </c>
      <c r="B188" s="28" t="s">
        <v>116</v>
      </c>
      <c r="C188" s="39">
        <v>150</v>
      </c>
      <c r="D188" s="40">
        <v>3.2999999999999998</v>
      </c>
      <c r="E188" s="40">
        <v>3.2000000000000002</v>
      </c>
      <c r="F188" s="40">
        <v>9.8000000000000007</v>
      </c>
      <c r="G188" s="22">
        <v>81</v>
      </c>
      <c r="H188" s="40">
        <v>3.5</v>
      </c>
    </row>
    <row r="189" ht="15.75">
      <c r="A189" s="27">
        <v>277</v>
      </c>
      <c r="B189" s="28" t="s">
        <v>117</v>
      </c>
      <c r="C189" s="29">
        <v>60</v>
      </c>
      <c r="D189" s="40">
        <v>8.0999999999999996</v>
      </c>
      <c r="E189" s="40">
        <v>5.2999999999999998</v>
      </c>
      <c r="F189" s="40">
        <v>2.2000000000000002</v>
      </c>
      <c r="G189" s="22">
        <v>89</v>
      </c>
      <c r="H189" s="40">
        <v>0.45000000000000001</v>
      </c>
    </row>
    <row r="190" ht="15.75">
      <c r="A190" s="27">
        <v>317</v>
      </c>
      <c r="B190" s="28" t="s">
        <v>118</v>
      </c>
      <c r="C190" s="29">
        <v>120</v>
      </c>
      <c r="D190" s="40">
        <v>4.4100000000000001</v>
      </c>
      <c r="E190" s="40">
        <v>3.6099999999999999</v>
      </c>
      <c r="F190" s="40">
        <v>21.16</v>
      </c>
      <c r="G190" s="22">
        <v>135</v>
      </c>
      <c r="H190" s="40">
        <v>0</v>
      </c>
    </row>
    <row r="191" ht="15.75">
      <c r="A191" s="20">
        <v>399</v>
      </c>
      <c r="B191" s="24" t="s">
        <v>67</v>
      </c>
      <c r="C191" s="22">
        <v>180</v>
      </c>
      <c r="D191" s="25">
        <v>0.90000000000000002</v>
      </c>
      <c r="E191" s="25">
        <v>0</v>
      </c>
      <c r="F191" s="25">
        <v>18.18</v>
      </c>
      <c r="G191" s="38">
        <v>76</v>
      </c>
      <c r="H191" s="25">
        <v>3.6000000000000001</v>
      </c>
    </row>
    <row r="192" ht="15.75">
      <c r="A192" s="20"/>
      <c r="B192" s="24" t="s">
        <v>41</v>
      </c>
      <c r="C192" s="22">
        <v>35</v>
      </c>
      <c r="D192" s="34">
        <v>2.5</v>
      </c>
      <c r="E192" s="34">
        <v>0.40000000000000002</v>
      </c>
      <c r="F192" s="25">
        <v>15.800000000000001</v>
      </c>
      <c r="G192" s="26">
        <v>75</v>
      </c>
      <c r="H192" s="34">
        <v>0</v>
      </c>
    </row>
    <row r="193" ht="15.75">
      <c r="A193" s="20"/>
      <c r="B193" s="24" t="s">
        <v>33</v>
      </c>
      <c r="C193" s="22">
        <f t="shared" ref="C193:H193" si="8">SUM(C187:C192)</f>
        <v>585</v>
      </c>
      <c r="D193" s="23">
        <f t="shared" si="8"/>
        <v>19.659999999999997</v>
      </c>
      <c r="E193" s="23">
        <f t="shared" si="8"/>
        <v>14.51</v>
      </c>
      <c r="F193" s="23">
        <f t="shared" si="8"/>
        <v>71.740000000000009</v>
      </c>
      <c r="G193" s="22">
        <f t="shared" si="8"/>
        <v>495</v>
      </c>
      <c r="H193" s="23">
        <f t="shared" si="8"/>
        <v>11.270000000000001</v>
      </c>
    </row>
    <row r="194" ht="15.75">
      <c r="A194" s="20"/>
      <c r="B194" s="21" t="s">
        <v>42</v>
      </c>
      <c r="C194" s="22"/>
      <c r="D194" s="23"/>
      <c r="E194" s="23"/>
      <c r="F194" s="23"/>
      <c r="G194" s="22"/>
      <c r="H194" s="23"/>
    </row>
    <row r="195" ht="15.75">
      <c r="A195" s="27">
        <v>189</v>
      </c>
      <c r="B195" s="28" t="s">
        <v>119</v>
      </c>
      <c r="C195" s="29" t="s">
        <v>120</v>
      </c>
      <c r="D195" s="56">
        <v>8</v>
      </c>
      <c r="E195" s="56">
        <v>6.4000000000000004</v>
      </c>
      <c r="F195" s="33">
        <v>59</v>
      </c>
      <c r="G195" s="29">
        <v>323</v>
      </c>
      <c r="H195" s="56">
        <v>0.69999999999999996</v>
      </c>
    </row>
    <row r="196" ht="15.75">
      <c r="A196" s="27" t="s">
        <v>121</v>
      </c>
      <c r="B196" s="28" t="s">
        <v>122</v>
      </c>
      <c r="C196" s="29">
        <v>50</v>
      </c>
      <c r="D196" s="56">
        <v>3.7999999999999998</v>
      </c>
      <c r="E196" s="56">
        <v>4</v>
      </c>
      <c r="F196" s="33">
        <v>22.699999999999999</v>
      </c>
      <c r="G196" s="29">
        <v>161</v>
      </c>
      <c r="H196" s="56">
        <v>0</v>
      </c>
    </row>
    <row r="197" ht="15.75">
      <c r="A197" s="20">
        <v>368</v>
      </c>
      <c r="B197" s="24" t="s">
        <v>46</v>
      </c>
      <c r="C197" s="22">
        <v>100</v>
      </c>
      <c r="D197" s="25">
        <v>0.40000000000000002</v>
      </c>
      <c r="E197" s="25">
        <v>0.40000000000000002</v>
      </c>
      <c r="F197" s="25">
        <v>9.8000000000000007</v>
      </c>
      <c r="G197" s="26">
        <v>44</v>
      </c>
      <c r="H197" s="25">
        <v>10</v>
      </c>
    </row>
    <row r="198" ht="15.75">
      <c r="A198" s="20">
        <v>392</v>
      </c>
      <c r="B198" s="24" t="s">
        <v>74</v>
      </c>
      <c r="C198" s="22">
        <v>150</v>
      </c>
      <c r="D198" s="25">
        <v>4.0000000000000001e-002</v>
      </c>
      <c r="E198" s="25">
        <v>1.e-002</v>
      </c>
      <c r="F198" s="25">
        <v>5</v>
      </c>
      <c r="G198" s="26">
        <v>20</v>
      </c>
      <c r="H198" s="25">
        <v>2.e-002</v>
      </c>
    </row>
    <row r="199" ht="15.75">
      <c r="A199" s="20"/>
      <c r="B199" s="24" t="s">
        <v>33</v>
      </c>
      <c r="C199" s="22">
        <v>455</v>
      </c>
      <c r="D199" s="23">
        <f>SUM(D195:D198)</f>
        <v>12.24</v>
      </c>
      <c r="E199" s="23">
        <f>SUM(E195:E198)</f>
        <v>10.81</v>
      </c>
      <c r="F199" s="23">
        <f>SUM(F195:F198)</f>
        <v>96.5</v>
      </c>
      <c r="G199" s="22">
        <f>SUM(G195:G198)</f>
        <v>548</v>
      </c>
      <c r="H199" s="23">
        <f>SUM(H195:H198)</f>
        <v>10.719999999999999</v>
      </c>
    </row>
    <row r="200" ht="15.75">
      <c r="A200" s="20"/>
      <c r="B200" s="24"/>
      <c r="C200" s="22"/>
      <c r="D200" s="23"/>
      <c r="E200" s="23"/>
      <c r="F200" s="23"/>
      <c r="G200" s="22"/>
      <c r="H200" s="23"/>
    </row>
    <row r="201" ht="15.75">
      <c r="A201" s="20"/>
      <c r="B201" s="35" t="s">
        <v>47</v>
      </c>
      <c r="C201" s="36">
        <f t="shared" ref="C201:H201" si="9">C182+C185+C193+C199</f>
        <v>1515</v>
      </c>
      <c r="D201" s="37">
        <f t="shared" si="9"/>
        <v>46.299999999999997</v>
      </c>
      <c r="E201" s="37">
        <f t="shared" si="9"/>
        <v>40.039999999999999</v>
      </c>
      <c r="F201" s="37">
        <f t="shared" si="9"/>
        <v>205.24000000000001</v>
      </c>
      <c r="G201" s="36">
        <f t="shared" si="9"/>
        <v>1381</v>
      </c>
      <c r="H201" s="37">
        <f t="shared" si="9"/>
        <v>23.990000000000002</v>
      </c>
    </row>
    <row r="202" ht="12.75" customHeight="1">
      <c r="A202" s="16" t="s">
        <v>123</v>
      </c>
      <c r="B202" s="16"/>
      <c r="C202" s="16"/>
      <c r="D202" s="16"/>
      <c r="E202" s="16"/>
      <c r="F202" s="16"/>
      <c r="G202" s="16"/>
      <c r="H202" s="16"/>
    </row>
    <row r="203">
      <c r="A203" s="16"/>
      <c r="B203" s="16"/>
      <c r="C203" s="16"/>
      <c r="D203" s="16"/>
      <c r="E203" s="16"/>
      <c r="F203" s="16"/>
      <c r="G203" s="16"/>
      <c r="H203" s="16"/>
    </row>
    <row r="204" ht="12.75" customHeight="1">
      <c r="A204" s="17" t="s">
        <v>17</v>
      </c>
      <c r="B204" s="17" t="s">
        <v>18</v>
      </c>
      <c r="C204" s="18" t="s">
        <v>19</v>
      </c>
      <c r="D204" s="48" t="s">
        <v>124</v>
      </c>
      <c r="E204" s="48"/>
      <c r="F204" s="48"/>
      <c r="G204" s="48"/>
      <c r="H204" s="48"/>
    </row>
    <row r="205" ht="12.75" customHeight="1">
      <c r="A205" s="17"/>
      <c r="B205" s="17"/>
      <c r="C205" s="18"/>
      <c r="D205" s="19" t="s">
        <v>21</v>
      </c>
      <c r="E205" s="19" t="s">
        <v>22</v>
      </c>
      <c r="F205" s="19" t="s">
        <v>23</v>
      </c>
      <c r="G205" s="18" t="s">
        <v>24</v>
      </c>
      <c r="H205" s="19" t="s">
        <v>25</v>
      </c>
    </row>
    <row r="206" ht="24" customHeight="1">
      <c r="A206" s="17"/>
      <c r="B206" s="17"/>
      <c r="C206" s="18"/>
      <c r="D206" s="19"/>
      <c r="E206" s="19"/>
      <c r="F206" s="19"/>
      <c r="G206" s="18"/>
      <c r="H206" s="19"/>
    </row>
    <row r="207" ht="15.75">
      <c r="A207" s="20"/>
      <c r="B207" s="45" t="s">
        <v>26</v>
      </c>
      <c r="C207" s="22"/>
      <c r="D207" s="23"/>
      <c r="E207" s="23"/>
      <c r="F207" s="23"/>
      <c r="G207" s="22"/>
      <c r="H207" s="23"/>
    </row>
    <row r="208" ht="15.75">
      <c r="A208" s="20">
        <v>2</v>
      </c>
      <c r="B208" s="24" t="s">
        <v>88</v>
      </c>
      <c r="C208" s="22" t="s">
        <v>89</v>
      </c>
      <c r="D208" s="23">
        <v>2.1000000000000001</v>
      </c>
      <c r="E208" s="23">
        <v>4.0999999999999996</v>
      </c>
      <c r="F208" s="23">
        <v>28.600000000000001</v>
      </c>
      <c r="G208" s="22">
        <v>160</v>
      </c>
      <c r="H208" s="23">
        <v>0.47999999999999998</v>
      </c>
    </row>
    <row r="209" ht="15.75">
      <c r="A209" s="20" t="s">
        <v>90</v>
      </c>
      <c r="B209" s="24" t="s">
        <v>91</v>
      </c>
      <c r="C209" s="22" t="s">
        <v>28</v>
      </c>
      <c r="D209" s="23">
        <v>4.7000000000000002</v>
      </c>
      <c r="E209" s="23">
        <v>6.5999999999999996</v>
      </c>
      <c r="F209" s="23">
        <v>21.899999999999999</v>
      </c>
      <c r="G209" s="22">
        <v>163</v>
      </c>
      <c r="H209" s="23">
        <v>1.3</v>
      </c>
    </row>
    <row r="210" ht="15.75">
      <c r="A210" s="20">
        <v>397</v>
      </c>
      <c r="B210" s="24" t="s">
        <v>53</v>
      </c>
      <c r="C210" s="22">
        <v>150</v>
      </c>
      <c r="D210" s="25">
        <v>3.1499999999999999</v>
      </c>
      <c r="E210" s="25">
        <v>2.7200000000000002</v>
      </c>
      <c r="F210" s="25">
        <v>10.98</v>
      </c>
      <c r="G210" s="26">
        <v>81</v>
      </c>
      <c r="H210" s="25">
        <v>1.2</v>
      </c>
    </row>
    <row r="211" ht="15.75">
      <c r="A211" s="20"/>
      <c r="B211" s="24" t="s">
        <v>33</v>
      </c>
      <c r="C211" s="22">
        <v>355</v>
      </c>
      <c r="D211" s="23">
        <f>SUM(D208:D210)</f>
        <v>9.9500000000000011</v>
      </c>
      <c r="E211" s="23">
        <f>SUM(E208:E210)</f>
        <v>13.42</v>
      </c>
      <c r="F211" s="23">
        <f>SUM(F208:F210)</f>
        <v>61.480000000000004</v>
      </c>
      <c r="G211" s="22">
        <f>SUM(G208:G210)</f>
        <v>404</v>
      </c>
      <c r="H211" s="23">
        <f>SUM(H208:H210)</f>
        <v>2.98</v>
      </c>
    </row>
    <row r="212" ht="15.75">
      <c r="A212" s="27"/>
      <c r="B212" s="45" t="s">
        <v>34</v>
      </c>
      <c r="C212" s="29"/>
      <c r="D212" s="33"/>
      <c r="E212" s="33"/>
      <c r="F212" s="33"/>
      <c r="G212" s="29"/>
      <c r="H212" s="33"/>
    </row>
    <row r="213" ht="15.75">
      <c r="A213" s="27"/>
      <c r="B213" s="28" t="s">
        <v>54</v>
      </c>
      <c r="C213" s="29">
        <v>100</v>
      </c>
      <c r="D213" s="33">
        <v>2.7999999999999998</v>
      </c>
      <c r="E213" s="33">
        <v>3.2000000000000002</v>
      </c>
      <c r="F213" s="33">
        <v>8.5999999999999996</v>
      </c>
      <c r="G213" s="29">
        <v>74</v>
      </c>
      <c r="H213" s="33">
        <v>0</v>
      </c>
    </row>
    <row r="214" ht="15.75">
      <c r="A214" s="27"/>
      <c r="B214" s="28" t="s">
        <v>33</v>
      </c>
      <c r="C214" s="29">
        <v>100</v>
      </c>
      <c r="D214" s="33">
        <f>SUM(D213)</f>
        <v>2.7999999999999998</v>
      </c>
      <c r="E214" s="33">
        <f>SUM(E213)</f>
        <v>3.2000000000000002</v>
      </c>
      <c r="F214" s="33">
        <f>SUM(F213)</f>
        <v>8.5999999999999996</v>
      </c>
      <c r="G214" s="29">
        <f>SUM(G213)</f>
        <v>74</v>
      </c>
      <c r="H214" s="33">
        <f>SUM(H213)</f>
        <v>0</v>
      </c>
    </row>
    <row r="215" ht="15.75">
      <c r="A215" s="27"/>
      <c r="B215" s="45" t="s">
        <v>36</v>
      </c>
      <c r="C215" s="29"/>
      <c r="D215" s="33"/>
      <c r="E215" s="33"/>
      <c r="F215" s="33"/>
      <c r="G215" s="29"/>
      <c r="H215" s="33"/>
    </row>
    <row r="216" ht="30" customHeight="1">
      <c r="A216" s="27">
        <v>57</v>
      </c>
      <c r="B216" s="28" t="s">
        <v>125</v>
      </c>
      <c r="C216" s="39" t="s">
        <v>28</v>
      </c>
      <c r="D216" s="40">
        <v>2</v>
      </c>
      <c r="E216" s="40">
        <v>3.7000000000000002</v>
      </c>
      <c r="F216" s="40">
        <v>7.7999999999999998</v>
      </c>
      <c r="G216" s="22">
        <v>70</v>
      </c>
      <c r="H216" s="40">
        <v>6.2000000000000002</v>
      </c>
    </row>
    <row r="217" ht="15.75">
      <c r="A217" s="27">
        <v>291</v>
      </c>
      <c r="B217" s="28" t="s">
        <v>126</v>
      </c>
      <c r="C217" s="29">
        <v>130</v>
      </c>
      <c r="D217" s="30">
        <v>8.3000000000000007</v>
      </c>
      <c r="E217" s="30">
        <v>4.2000000000000002</v>
      </c>
      <c r="F217" s="30">
        <v>22</v>
      </c>
      <c r="G217" s="31">
        <v>159</v>
      </c>
      <c r="H217" s="30">
        <v>4.4199999999999999</v>
      </c>
    </row>
    <row r="218" ht="15.75">
      <c r="A218" s="27" t="s">
        <v>65</v>
      </c>
      <c r="B218" s="28" t="s">
        <v>127</v>
      </c>
      <c r="C218" s="29">
        <v>40</v>
      </c>
      <c r="D218" s="30">
        <v>0.28000000000000003</v>
      </c>
      <c r="E218" s="30">
        <v>0</v>
      </c>
      <c r="F218" s="30">
        <v>0.76000000000000001</v>
      </c>
      <c r="G218" s="31">
        <v>5</v>
      </c>
      <c r="H218" s="30">
        <v>2.7999999999999998</v>
      </c>
    </row>
    <row r="219" ht="15.75">
      <c r="A219" s="20">
        <v>376</v>
      </c>
      <c r="B219" s="24" t="s">
        <v>40</v>
      </c>
      <c r="C219" s="22">
        <v>150</v>
      </c>
      <c r="D219" s="25">
        <v>0.33000000000000002</v>
      </c>
      <c r="E219" s="25">
        <v>2.e-002</v>
      </c>
      <c r="F219" s="25">
        <v>14.800000000000001</v>
      </c>
      <c r="G219" s="26">
        <v>61</v>
      </c>
      <c r="H219" s="25">
        <v>0.29999999999999999</v>
      </c>
    </row>
    <row r="220" ht="15.75">
      <c r="A220" s="20"/>
      <c r="B220" s="24" t="s">
        <v>41</v>
      </c>
      <c r="C220" s="22">
        <v>35</v>
      </c>
      <c r="D220" s="34">
        <v>2.5</v>
      </c>
      <c r="E220" s="34">
        <v>0.40000000000000002</v>
      </c>
      <c r="F220" s="25">
        <v>15.800000000000001</v>
      </c>
      <c r="G220" s="26">
        <v>75</v>
      </c>
      <c r="H220" s="34">
        <v>0</v>
      </c>
    </row>
    <row r="221" ht="15.75">
      <c r="A221" s="20"/>
      <c r="B221" s="24" t="s">
        <v>33</v>
      </c>
      <c r="C221" s="22">
        <v>510</v>
      </c>
      <c r="D221" s="23">
        <f>SUM(D216:D220)</f>
        <v>13.41</v>
      </c>
      <c r="E221" s="23">
        <f>SUM(E216:E220)</f>
        <v>8.3200000000000003</v>
      </c>
      <c r="F221" s="23">
        <f>SUM(F216:F220)</f>
        <v>61.159999999999997</v>
      </c>
      <c r="G221" s="22">
        <f>SUM(G216:G220)</f>
        <v>370</v>
      </c>
      <c r="H221" s="23">
        <f>SUM(H216:H220)</f>
        <v>13.720000000000002</v>
      </c>
    </row>
    <row r="222" ht="15.75">
      <c r="A222" s="20"/>
      <c r="B222" s="21" t="s">
        <v>42</v>
      </c>
      <c r="C222" s="22"/>
      <c r="D222" s="23"/>
      <c r="E222" s="23"/>
      <c r="F222" s="23"/>
      <c r="G222" s="22"/>
      <c r="H222" s="23"/>
    </row>
    <row r="223" ht="15.75" customHeight="1">
      <c r="A223" s="27" t="s">
        <v>128</v>
      </c>
      <c r="B223" s="28" t="s">
        <v>129</v>
      </c>
      <c r="C223" s="29">
        <v>150</v>
      </c>
      <c r="D223" s="33">
        <v>12</v>
      </c>
      <c r="E223" s="33">
        <v>6.5</v>
      </c>
      <c r="F223" s="33">
        <v>7.0999999999999996</v>
      </c>
      <c r="G223" s="29">
        <v>135</v>
      </c>
      <c r="H223" s="33">
        <v>23.350000000000001</v>
      </c>
    </row>
    <row r="224" ht="17.25" customHeight="1">
      <c r="A224" s="20">
        <v>454</v>
      </c>
      <c r="B224" s="24" t="s">
        <v>130</v>
      </c>
      <c r="C224" s="22">
        <v>60</v>
      </c>
      <c r="D224" s="25">
        <v>3.3999999999999999</v>
      </c>
      <c r="E224" s="25">
        <v>1.5</v>
      </c>
      <c r="F224" s="25">
        <v>28.5</v>
      </c>
      <c r="G224" s="26">
        <v>140</v>
      </c>
      <c r="H224" s="25">
        <v>0.20000000000000001</v>
      </c>
    </row>
    <row r="225" ht="15.75">
      <c r="A225" s="20">
        <v>393</v>
      </c>
      <c r="B225" s="24" t="s">
        <v>111</v>
      </c>
      <c r="C225" s="22" t="s">
        <v>112</v>
      </c>
      <c r="D225" s="23">
        <v>7.0000000000000007e-002</v>
      </c>
      <c r="E225" s="23">
        <v>1.e-002</v>
      </c>
      <c r="F225" s="23">
        <v>8.0999999999999996</v>
      </c>
      <c r="G225" s="22">
        <v>33</v>
      </c>
      <c r="H225" s="23">
        <v>1.4199999999999999</v>
      </c>
    </row>
    <row r="226" ht="15.75">
      <c r="A226" s="27">
        <v>368</v>
      </c>
      <c r="B226" s="28" t="s">
        <v>52</v>
      </c>
      <c r="C226" s="29">
        <v>100</v>
      </c>
      <c r="D226" s="30">
        <v>1.5</v>
      </c>
      <c r="E226" s="25">
        <v>0.5</v>
      </c>
      <c r="F226" s="25">
        <v>21</v>
      </c>
      <c r="G226" s="38">
        <v>95</v>
      </c>
      <c r="H226" s="25">
        <v>10</v>
      </c>
    </row>
    <row r="227" ht="15.75">
      <c r="A227" s="20"/>
      <c r="B227" s="24" t="s">
        <v>32</v>
      </c>
      <c r="C227" s="22">
        <v>25</v>
      </c>
      <c r="D227" s="25">
        <v>2</v>
      </c>
      <c r="E227" s="25">
        <v>0.5</v>
      </c>
      <c r="F227" s="25">
        <v>14.300000000000001</v>
      </c>
      <c r="G227" s="26">
        <v>70</v>
      </c>
      <c r="H227" s="25">
        <v>0</v>
      </c>
    </row>
    <row r="228" ht="15.75">
      <c r="A228" s="20"/>
      <c r="B228" s="24" t="s">
        <v>33</v>
      </c>
      <c r="C228" s="22">
        <v>488.5</v>
      </c>
      <c r="D228" s="23">
        <f>SUM(D223:D227)</f>
        <v>18.969999999999999</v>
      </c>
      <c r="E228" s="23">
        <f>SUM(E223:E227)</f>
        <v>9.0099999999999998</v>
      </c>
      <c r="F228" s="23">
        <f>SUM(F223:F227)</f>
        <v>79</v>
      </c>
      <c r="G228" s="22">
        <f>SUM(G223:G227)</f>
        <v>473</v>
      </c>
      <c r="H228" s="23">
        <f>SUM(H223:H227)</f>
        <v>34.969999999999999</v>
      </c>
    </row>
    <row r="229" ht="15.75">
      <c r="A229" s="20"/>
      <c r="B229" s="24"/>
      <c r="C229" s="22"/>
      <c r="D229" s="37"/>
      <c r="E229" s="37"/>
      <c r="F229" s="37"/>
      <c r="G229" s="36"/>
      <c r="H229" s="37"/>
    </row>
    <row r="230" ht="15.75">
      <c r="A230" s="20"/>
      <c r="B230" s="35" t="s">
        <v>47</v>
      </c>
      <c r="C230" s="36">
        <f t="shared" ref="C230:H230" si="10">C211+C214+C221+C228</f>
        <v>1453.5</v>
      </c>
      <c r="D230" s="37">
        <f t="shared" si="10"/>
        <v>45.129999999999995</v>
      </c>
      <c r="E230" s="37">
        <f t="shared" si="10"/>
        <v>33.950000000000003</v>
      </c>
      <c r="F230" s="37">
        <f t="shared" si="10"/>
        <v>210.24000000000001</v>
      </c>
      <c r="G230" s="36">
        <f t="shared" si="10"/>
        <v>1321</v>
      </c>
      <c r="H230" s="37">
        <f t="shared" si="10"/>
        <v>51.670000000000002</v>
      </c>
    </row>
    <row r="231" ht="12.75" customHeight="1">
      <c r="A231" s="16" t="s">
        <v>131</v>
      </c>
      <c r="B231" s="16"/>
      <c r="C231" s="16"/>
      <c r="D231" s="16"/>
      <c r="E231" s="16"/>
      <c r="F231" s="16"/>
      <c r="G231" s="16"/>
      <c r="H231" s="16"/>
    </row>
    <row r="232">
      <c r="A232" s="16"/>
      <c r="B232" s="16"/>
      <c r="C232" s="16"/>
      <c r="D232" s="16"/>
      <c r="E232" s="16"/>
      <c r="F232" s="16"/>
      <c r="G232" s="16"/>
      <c r="H232" s="16"/>
    </row>
    <row r="233" ht="12.75" customHeight="1">
      <c r="A233" s="17" t="s">
        <v>17</v>
      </c>
      <c r="B233" s="17" t="s">
        <v>18</v>
      </c>
      <c r="C233" s="18" t="s">
        <v>19</v>
      </c>
      <c r="D233" s="48" t="s">
        <v>103</v>
      </c>
      <c r="E233" s="48"/>
      <c r="F233" s="48"/>
      <c r="G233" s="48"/>
      <c r="H233" s="48"/>
    </row>
    <row r="234" ht="12.75" customHeight="1">
      <c r="A234" s="17"/>
      <c r="B234" s="17"/>
      <c r="C234" s="18"/>
      <c r="D234" s="19" t="s">
        <v>21</v>
      </c>
      <c r="E234" s="19" t="s">
        <v>22</v>
      </c>
      <c r="F234" s="19" t="s">
        <v>23</v>
      </c>
      <c r="G234" s="18" t="s">
        <v>24</v>
      </c>
      <c r="H234" s="19" t="s">
        <v>25</v>
      </c>
    </row>
    <row r="235" ht="21" customHeight="1">
      <c r="A235" s="17"/>
      <c r="B235" s="17"/>
      <c r="C235" s="18"/>
      <c r="D235" s="19"/>
      <c r="E235" s="19"/>
      <c r="F235" s="19"/>
      <c r="G235" s="18"/>
      <c r="H235" s="19"/>
    </row>
    <row r="236" ht="15.75">
      <c r="A236" s="20"/>
      <c r="B236" s="45" t="s">
        <v>26</v>
      </c>
      <c r="C236" s="22"/>
      <c r="D236" s="23"/>
      <c r="E236" s="23"/>
      <c r="F236" s="23"/>
      <c r="G236" s="22"/>
      <c r="H236" s="23"/>
    </row>
    <row r="237" ht="15.75" customHeight="1">
      <c r="A237" s="20" t="s">
        <v>132</v>
      </c>
      <c r="B237" s="24" t="s">
        <v>133</v>
      </c>
      <c r="C237" s="39">
        <v>150</v>
      </c>
      <c r="D237" s="23">
        <v>1.8999999999999999</v>
      </c>
      <c r="E237" s="23">
        <v>0.20000000000000001</v>
      </c>
      <c r="F237" s="23">
        <v>13.699999999999999</v>
      </c>
      <c r="G237" s="22">
        <v>64</v>
      </c>
      <c r="H237" s="23">
        <v>0</v>
      </c>
    </row>
    <row r="238" ht="15.75" customHeight="1">
      <c r="A238" s="20">
        <v>213</v>
      </c>
      <c r="B238" s="24" t="s">
        <v>29</v>
      </c>
      <c r="C238" s="39" t="s">
        <v>30</v>
      </c>
      <c r="D238" s="23">
        <v>6.4000000000000004</v>
      </c>
      <c r="E238" s="23">
        <v>5.7999999999999998</v>
      </c>
      <c r="F238" s="23">
        <v>0.40000000000000002</v>
      </c>
      <c r="G238" s="22">
        <v>79</v>
      </c>
      <c r="H238" s="23">
        <v>0</v>
      </c>
    </row>
    <row r="239" s="55" customFormat="1" ht="17.25" customHeight="1">
      <c r="A239" s="20">
        <v>394</v>
      </c>
      <c r="B239" s="24" t="s">
        <v>31</v>
      </c>
      <c r="C239" s="22">
        <v>150</v>
      </c>
      <c r="D239" s="25">
        <v>2.6499999999999999</v>
      </c>
      <c r="E239" s="25">
        <v>2.3300000000000001</v>
      </c>
      <c r="F239" s="25">
        <v>9.3000000000000007</v>
      </c>
      <c r="G239" s="26">
        <v>69</v>
      </c>
      <c r="H239" s="25">
        <v>1.1899999999999999</v>
      </c>
    </row>
    <row r="240" s="55" customFormat="1" ht="17.25" customHeight="1">
      <c r="A240" s="20"/>
      <c r="B240" s="24" t="s">
        <v>32</v>
      </c>
      <c r="C240" s="22">
        <v>25</v>
      </c>
      <c r="D240" s="25">
        <v>2</v>
      </c>
      <c r="E240" s="25">
        <v>0.5</v>
      </c>
      <c r="F240" s="25">
        <v>14.300000000000001</v>
      </c>
      <c r="G240" s="26">
        <v>70</v>
      </c>
      <c r="H240" s="25">
        <v>0</v>
      </c>
    </row>
    <row r="241" ht="15.75">
      <c r="A241" s="20"/>
      <c r="B241" s="24" t="s">
        <v>33</v>
      </c>
      <c r="C241" s="22">
        <v>375</v>
      </c>
      <c r="D241" s="23">
        <f>SUM(D237:D240)</f>
        <v>12.950000000000001</v>
      </c>
      <c r="E241" s="23">
        <f>SUM(E237:E240)</f>
        <v>8.8300000000000001</v>
      </c>
      <c r="F241" s="23">
        <f>SUM(F237:F240)</f>
        <v>37.700000000000003</v>
      </c>
      <c r="G241" s="22">
        <f>SUM(G237:G240)</f>
        <v>282</v>
      </c>
      <c r="H241" s="23">
        <f>SUM(H237:H240)</f>
        <v>1.1899999999999999</v>
      </c>
    </row>
    <row r="242" ht="15.75">
      <c r="A242" s="20"/>
      <c r="B242" s="21" t="s">
        <v>34</v>
      </c>
      <c r="C242" s="22"/>
      <c r="D242" s="23"/>
      <c r="E242" s="23"/>
      <c r="F242" s="23"/>
      <c r="G242" s="22"/>
      <c r="H242" s="23"/>
    </row>
    <row r="243" ht="15.75">
      <c r="A243" s="20">
        <v>401</v>
      </c>
      <c r="B243" s="24" t="s">
        <v>92</v>
      </c>
      <c r="C243" s="22">
        <v>100</v>
      </c>
      <c r="D243" s="23">
        <v>3</v>
      </c>
      <c r="E243" s="23">
        <v>2.5</v>
      </c>
      <c r="F243" s="23">
        <v>11</v>
      </c>
      <c r="G243" s="22">
        <v>79</v>
      </c>
      <c r="H243" s="23">
        <v>1.0800000000000001</v>
      </c>
    </row>
    <row r="244" ht="15.75">
      <c r="A244" s="20"/>
      <c r="B244" s="24" t="s">
        <v>33</v>
      </c>
      <c r="C244" s="22">
        <v>100</v>
      </c>
      <c r="D244" s="23">
        <f>SUM(D243)</f>
        <v>3</v>
      </c>
      <c r="E244" s="23">
        <f>SUM(E243)</f>
        <v>2.5</v>
      </c>
      <c r="F244" s="23">
        <f>SUM(F243)</f>
        <v>11</v>
      </c>
      <c r="G244" s="22">
        <f>SUM(G243)</f>
        <v>79</v>
      </c>
      <c r="H244" s="23">
        <f>SUM(H243)</f>
        <v>1.0800000000000001</v>
      </c>
    </row>
    <row r="245" ht="15.75">
      <c r="A245" s="20"/>
      <c r="B245" s="21" t="s">
        <v>36</v>
      </c>
      <c r="C245" s="22"/>
      <c r="D245" s="23"/>
      <c r="E245" s="23"/>
      <c r="F245" s="23"/>
      <c r="G245" s="22"/>
      <c r="H245" s="23"/>
    </row>
    <row r="246" ht="15.75">
      <c r="A246" s="27">
        <v>34</v>
      </c>
      <c r="B246" s="28" t="s">
        <v>134</v>
      </c>
      <c r="C246" s="29">
        <v>40</v>
      </c>
      <c r="D246" s="33">
        <v>0.69999999999999996</v>
      </c>
      <c r="E246" s="33">
        <v>1.7</v>
      </c>
      <c r="F246" s="33">
        <v>3.2999999999999998</v>
      </c>
      <c r="G246" s="29">
        <v>31</v>
      </c>
      <c r="H246" s="33">
        <v>3.9199999999999999</v>
      </c>
    </row>
    <row r="247" ht="15.75">
      <c r="A247" s="42">
        <v>109</v>
      </c>
      <c r="B247" s="43" t="s">
        <v>135</v>
      </c>
      <c r="C247" s="39" t="s">
        <v>136</v>
      </c>
      <c r="D247" s="40">
        <v>3.7599999999999998</v>
      </c>
      <c r="E247" s="40">
        <v>1.5700000000000001</v>
      </c>
      <c r="F247" s="40">
        <v>26.399999999999999</v>
      </c>
      <c r="G247" s="22">
        <v>135</v>
      </c>
      <c r="H247" s="40">
        <v>0.26000000000000001</v>
      </c>
    </row>
    <row r="248" ht="15.75">
      <c r="A248" s="42">
        <v>302</v>
      </c>
      <c r="B248" s="43" t="s">
        <v>137</v>
      </c>
      <c r="C248" s="39">
        <v>150</v>
      </c>
      <c r="D248" s="25">
        <v>7.4000000000000004</v>
      </c>
      <c r="E248" s="25">
        <v>4.7999999999999998</v>
      </c>
      <c r="F248" s="25">
        <v>13.6</v>
      </c>
      <c r="G248" s="26">
        <v>127</v>
      </c>
      <c r="H248" s="25">
        <v>6</v>
      </c>
    </row>
    <row r="249" s="57" customFormat="1" ht="15.75">
      <c r="A249" s="20">
        <v>399</v>
      </c>
      <c r="B249" s="24" t="s">
        <v>62</v>
      </c>
      <c r="C249" s="22">
        <v>150</v>
      </c>
      <c r="D249" s="25">
        <v>0.12</v>
      </c>
      <c r="E249" s="25">
        <v>0.12</v>
      </c>
      <c r="F249" s="25">
        <v>8.9000000000000004</v>
      </c>
      <c r="G249" s="26">
        <v>37</v>
      </c>
      <c r="H249" s="25">
        <v>1.3</v>
      </c>
    </row>
    <row r="250" ht="15.75">
      <c r="A250" s="20"/>
      <c r="B250" s="24" t="s">
        <v>41</v>
      </c>
      <c r="C250" s="22">
        <v>35</v>
      </c>
      <c r="D250" s="34">
        <v>2.5</v>
      </c>
      <c r="E250" s="34">
        <v>0.40000000000000002</v>
      </c>
      <c r="F250" s="25">
        <v>15.800000000000001</v>
      </c>
      <c r="G250" s="26">
        <v>75</v>
      </c>
      <c r="H250" s="34">
        <v>0</v>
      </c>
    </row>
    <row r="251" ht="15.75">
      <c r="A251" s="20"/>
      <c r="B251" s="24" t="s">
        <v>33</v>
      </c>
      <c r="C251" s="22">
        <v>550</v>
      </c>
      <c r="D251" s="23">
        <f>SUM(D246:D250)</f>
        <v>14.479999999999999</v>
      </c>
      <c r="E251" s="23">
        <f>SUM(E246:E250)</f>
        <v>8.5899999999999999</v>
      </c>
      <c r="F251" s="23">
        <f>SUM(F246:F250)</f>
        <v>68</v>
      </c>
      <c r="G251" s="22">
        <f>SUM(G246:G250)</f>
        <v>405</v>
      </c>
      <c r="H251" s="23">
        <f>SUM(H246:H250)</f>
        <v>11.48</v>
      </c>
    </row>
    <row r="252" ht="15.75">
      <c r="A252" s="27"/>
      <c r="B252" s="45" t="s">
        <v>42</v>
      </c>
      <c r="C252" s="29"/>
      <c r="D252" s="56"/>
      <c r="E252" s="56"/>
      <c r="F252" s="33"/>
      <c r="G252" s="29"/>
      <c r="H252" s="56"/>
    </row>
    <row r="253" ht="15.75">
      <c r="A253" s="27">
        <v>258</v>
      </c>
      <c r="B253" s="24" t="s">
        <v>138</v>
      </c>
      <c r="C253" s="29">
        <v>60</v>
      </c>
      <c r="D253" s="33">
        <v>9</v>
      </c>
      <c r="E253" s="33">
        <v>2.7000000000000002</v>
      </c>
      <c r="F253" s="33">
        <v>5.7999999999999998</v>
      </c>
      <c r="G253" s="29">
        <v>83</v>
      </c>
      <c r="H253" s="33">
        <v>1.8</v>
      </c>
    </row>
    <row r="254" ht="15.75">
      <c r="A254" s="42">
        <v>321</v>
      </c>
      <c r="B254" s="43" t="s">
        <v>99</v>
      </c>
      <c r="C254" s="39">
        <v>120</v>
      </c>
      <c r="D254" s="40">
        <v>2.4500000000000002</v>
      </c>
      <c r="E254" s="40">
        <v>3.8399999999999999</v>
      </c>
      <c r="F254" s="40">
        <v>16.350000000000001</v>
      </c>
      <c r="G254" s="22">
        <v>110</v>
      </c>
      <c r="H254" s="40">
        <v>14.529999999999999</v>
      </c>
    </row>
    <row r="255" ht="31.5">
      <c r="A255" s="27" t="s">
        <v>100</v>
      </c>
      <c r="B255" s="28" t="s">
        <v>101</v>
      </c>
      <c r="C255" s="29">
        <v>40</v>
      </c>
      <c r="D255" s="33">
        <v>0.29999999999999999</v>
      </c>
      <c r="E255" s="33">
        <v>2</v>
      </c>
      <c r="F255" s="33">
        <v>4</v>
      </c>
      <c r="G255" s="29">
        <v>35</v>
      </c>
      <c r="H255" s="33">
        <v>17.199999999999999</v>
      </c>
    </row>
    <row r="256" ht="15.75">
      <c r="A256" s="27"/>
      <c r="B256" s="28" t="s">
        <v>139</v>
      </c>
      <c r="C256" s="29">
        <v>20</v>
      </c>
      <c r="D256" s="33">
        <v>1.6000000000000001</v>
      </c>
      <c r="E256" s="33">
        <v>3</v>
      </c>
      <c r="F256" s="33">
        <v>12.6</v>
      </c>
      <c r="G256" s="29">
        <v>84</v>
      </c>
      <c r="H256" s="33">
        <v>0</v>
      </c>
    </row>
    <row r="257" ht="15.75">
      <c r="A257" s="20">
        <v>399</v>
      </c>
      <c r="B257" s="24" t="s">
        <v>67</v>
      </c>
      <c r="C257" s="22">
        <v>180</v>
      </c>
      <c r="D257" s="25">
        <v>0.90000000000000002</v>
      </c>
      <c r="E257" s="25">
        <v>0</v>
      </c>
      <c r="F257" s="25">
        <v>18.18</v>
      </c>
      <c r="G257" s="38">
        <v>76</v>
      </c>
      <c r="H257" s="25">
        <v>3.6000000000000001</v>
      </c>
    </row>
    <row r="258" ht="15.75">
      <c r="A258" s="20"/>
      <c r="B258" s="24" t="s">
        <v>32</v>
      </c>
      <c r="C258" s="22">
        <v>25</v>
      </c>
      <c r="D258" s="25">
        <v>2</v>
      </c>
      <c r="E258" s="25">
        <v>0.5</v>
      </c>
      <c r="F258" s="25">
        <v>14.300000000000001</v>
      </c>
      <c r="G258" s="26">
        <v>70</v>
      </c>
      <c r="H258" s="25">
        <v>0</v>
      </c>
    </row>
    <row r="259" ht="15.75">
      <c r="A259" s="20"/>
      <c r="B259" s="24" t="s">
        <v>33</v>
      </c>
      <c r="C259" s="22">
        <f t="shared" ref="C259:H259" si="11">SUM(C253:C258)</f>
        <v>445</v>
      </c>
      <c r="D259" s="23">
        <f t="shared" si="11"/>
        <v>16.25</v>
      </c>
      <c r="E259" s="23">
        <f t="shared" si="11"/>
        <v>12.039999999999999</v>
      </c>
      <c r="F259" s="23">
        <f t="shared" si="11"/>
        <v>71.230000000000004</v>
      </c>
      <c r="G259" s="22">
        <f t="shared" si="11"/>
        <v>458</v>
      </c>
      <c r="H259" s="23">
        <f t="shared" si="11"/>
        <v>37.130000000000003</v>
      </c>
    </row>
    <row r="260" ht="15.75">
      <c r="A260" s="20"/>
      <c r="B260" s="24"/>
      <c r="C260" s="22"/>
      <c r="D260" s="23"/>
      <c r="E260" s="23"/>
      <c r="F260" s="23"/>
      <c r="G260" s="22"/>
      <c r="H260" s="23"/>
    </row>
    <row r="261" ht="15.75">
      <c r="A261" s="20"/>
      <c r="B261" s="35" t="s">
        <v>47</v>
      </c>
      <c r="C261" s="36">
        <f t="shared" ref="C261:H261" si="12">C241+C244+C251+C259</f>
        <v>1470</v>
      </c>
      <c r="D261" s="37">
        <f t="shared" si="12"/>
        <v>46.68</v>
      </c>
      <c r="E261" s="37">
        <f t="shared" si="12"/>
        <v>31.960000000000001</v>
      </c>
      <c r="F261" s="37">
        <f t="shared" si="12"/>
        <v>187.93000000000001</v>
      </c>
      <c r="G261" s="36">
        <f t="shared" si="12"/>
        <v>1224</v>
      </c>
      <c r="H261" s="37">
        <f t="shared" si="12"/>
        <v>50.880000000000003</v>
      </c>
    </row>
    <row r="262" ht="19.5" customHeight="1">
      <c r="A262" s="16" t="s">
        <v>140</v>
      </c>
      <c r="B262" s="16"/>
      <c r="C262" s="16"/>
      <c r="D262" s="16"/>
      <c r="E262" s="16"/>
      <c r="F262" s="16"/>
      <c r="G262" s="16"/>
      <c r="H262" s="16"/>
    </row>
    <row r="263" ht="34.5" customHeight="1">
      <c r="A263" s="17" t="s">
        <v>17</v>
      </c>
      <c r="B263" s="17" t="s">
        <v>18</v>
      </c>
      <c r="C263" s="18" t="s">
        <v>19</v>
      </c>
      <c r="D263" s="19" t="s">
        <v>20</v>
      </c>
      <c r="E263" s="19"/>
      <c r="F263" s="19"/>
      <c r="G263" s="19"/>
      <c r="H263" s="19"/>
    </row>
    <row r="264" ht="12.75" customHeight="1">
      <c r="A264" s="17"/>
      <c r="B264" s="17"/>
      <c r="C264" s="18"/>
      <c r="D264" s="19" t="s">
        <v>21</v>
      </c>
      <c r="E264" s="19" t="s">
        <v>22</v>
      </c>
      <c r="F264" s="19" t="s">
        <v>23</v>
      </c>
      <c r="G264" s="18" t="s">
        <v>24</v>
      </c>
      <c r="H264" s="19" t="s">
        <v>25</v>
      </c>
    </row>
    <row r="265">
      <c r="A265" s="17"/>
      <c r="B265" s="17"/>
      <c r="C265" s="18"/>
      <c r="D265" s="19"/>
      <c r="E265" s="19"/>
      <c r="F265" s="19"/>
      <c r="G265" s="18"/>
      <c r="H265" s="19"/>
    </row>
    <row r="266" ht="15.75">
      <c r="A266" s="20"/>
      <c r="B266" s="21" t="s">
        <v>26</v>
      </c>
      <c r="C266" s="22"/>
      <c r="D266" s="23"/>
      <c r="E266" s="23"/>
      <c r="F266" s="23"/>
      <c r="G266" s="22"/>
      <c r="H266" s="23"/>
    </row>
    <row r="267" ht="15.75">
      <c r="A267" s="20">
        <v>3</v>
      </c>
      <c r="B267" s="24" t="s">
        <v>49</v>
      </c>
      <c r="C267" s="22" t="s">
        <v>50</v>
      </c>
      <c r="D267" s="23">
        <v>4.2999999999999998</v>
      </c>
      <c r="E267" s="23">
        <v>7</v>
      </c>
      <c r="F267" s="23">
        <v>14.300000000000001</v>
      </c>
      <c r="G267" s="22">
        <v>138</v>
      </c>
      <c r="H267" s="23">
        <v>7.0000000000000007e-002</v>
      </c>
    </row>
    <row r="268" ht="15.75">
      <c r="A268" s="20">
        <v>231</v>
      </c>
      <c r="B268" s="24" t="s">
        <v>141</v>
      </c>
      <c r="C268" s="39" t="s">
        <v>142</v>
      </c>
      <c r="D268" s="23">
        <v>26.399999999999999</v>
      </c>
      <c r="E268" s="23">
        <v>19</v>
      </c>
      <c r="F268" s="23">
        <v>28.5</v>
      </c>
      <c r="G268" s="22">
        <v>393</v>
      </c>
      <c r="H268" s="23">
        <v>0.59999999999999998</v>
      </c>
    </row>
    <row r="269" ht="15.75">
      <c r="A269" s="20">
        <v>392</v>
      </c>
      <c r="B269" s="24" t="s">
        <v>74</v>
      </c>
      <c r="C269" s="22">
        <v>150</v>
      </c>
      <c r="D269" s="25">
        <v>4.0000000000000001e-002</v>
      </c>
      <c r="E269" s="25">
        <v>1.e-002</v>
      </c>
      <c r="F269" s="25">
        <v>5</v>
      </c>
      <c r="G269" s="26">
        <v>20</v>
      </c>
      <c r="H269" s="25">
        <v>2.e-002</v>
      </c>
    </row>
    <row r="270" ht="15.75">
      <c r="A270" s="20"/>
      <c r="B270" s="24" t="s">
        <v>33</v>
      </c>
      <c r="C270" s="22">
        <v>350</v>
      </c>
      <c r="D270" s="23">
        <f>SUM(D267:D269)</f>
        <v>30.739999999999998</v>
      </c>
      <c r="E270" s="23">
        <f>SUM(E267:E269)</f>
        <v>26.010000000000002</v>
      </c>
      <c r="F270" s="23">
        <f>SUM(F267:F269)</f>
        <v>47.799999999999997</v>
      </c>
      <c r="G270" s="22">
        <f>SUM(G267:G269)</f>
        <v>551</v>
      </c>
      <c r="H270" s="23">
        <f>SUM(H267:H269)</f>
        <v>0.68999999999999995</v>
      </c>
    </row>
    <row r="271" ht="15.75">
      <c r="A271" s="20"/>
      <c r="B271" s="21" t="s">
        <v>34</v>
      </c>
      <c r="C271" s="22"/>
      <c r="D271" s="23"/>
      <c r="E271" s="23"/>
      <c r="F271" s="23"/>
      <c r="G271" s="22"/>
      <c r="H271" s="23"/>
    </row>
    <row r="272" ht="15.75">
      <c r="A272" s="20">
        <v>401</v>
      </c>
      <c r="B272" s="24" t="s">
        <v>143</v>
      </c>
      <c r="C272" s="22" t="s">
        <v>76</v>
      </c>
      <c r="D272" s="23">
        <v>2.7999999999999998</v>
      </c>
      <c r="E272" s="23">
        <v>2.5</v>
      </c>
      <c r="F272" s="23">
        <v>17.600000000000001</v>
      </c>
      <c r="G272" s="22">
        <v>104</v>
      </c>
      <c r="H272" s="23">
        <v>0.90000000000000002</v>
      </c>
    </row>
    <row r="273" ht="15.75">
      <c r="A273" s="20"/>
      <c r="B273" s="24" t="s">
        <v>33</v>
      </c>
      <c r="C273" s="22">
        <v>110</v>
      </c>
      <c r="D273" s="23">
        <f>SUM(D272)</f>
        <v>2.7999999999999998</v>
      </c>
      <c r="E273" s="23">
        <f>SUM(E272)</f>
        <v>2.5</v>
      </c>
      <c r="F273" s="23">
        <f>SUM(F272)</f>
        <v>17.600000000000001</v>
      </c>
      <c r="G273" s="22">
        <f>SUM(G272)</f>
        <v>104</v>
      </c>
      <c r="H273" s="23">
        <f>SUM(H272)</f>
        <v>0.90000000000000002</v>
      </c>
    </row>
    <row r="274" ht="15.75">
      <c r="A274" s="20"/>
      <c r="B274" s="21" t="s">
        <v>36</v>
      </c>
      <c r="C274" s="22"/>
      <c r="D274" s="23"/>
      <c r="E274" s="23"/>
      <c r="F274" s="23"/>
      <c r="G274" s="22"/>
      <c r="H274" s="23"/>
    </row>
    <row r="275" ht="15.75">
      <c r="A275" s="20">
        <v>22</v>
      </c>
      <c r="B275" s="24" t="s">
        <v>144</v>
      </c>
      <c r="C275" s="22">
        <v>40</v>
      </c>
      <c r="D275" s="40">
        <v>0.55000000000000004</v>
      </c>
      <c r="E275" s="40">
        <v>2.0800000000000001</v>
      </c>
      <c r="F275" s="40">
        <v>3.3999999999999999</v>
      </c>
      <c r="G275" s="22">
        <v>35</v>
      </c>
      <c r="H275" s="40">
        <v>4.7999999999999998</v>
      </c>
    </row>
    <row r="276" ht="16.5" customHeight="1">
      <c r="A276" s="27">
        <v>67</v>
      </c>
      <c r="B276" s="28" t="s">
        <v>145</v>
      </c>
      <c r="C276" s="29">
        <v>150</v>
      </c>
      <c r="D276" s="30">
        <v>1</v>
      </c>
      <c r="E276" s="30">
        <v>2.8999999999999999</v>
      </c>
      <c r="F276" s="30">
        <v>5</v>
      </c>
      <c r="G276" s="31">
        <v>51</v>
      </c>
      <c r="H276" s="30">
        <v>11</v>
      </c>
    </row>
    <row r="277" ht="15.75">
      <c r="A277" s="42" t="s">
        <v>146</v>
      </c>
      <c r="B277" s="43" t="s">
        <v>147</v>
      </c>
      <c r="C277" s="39" t="s">
        <v>148</v>
      </c>
      <c r="D277" s="23">
        <v>5.9000000000000004</v>
      </c>
      <c r="E277" s="23">
        <v>7.7000000000000002</v>
      </c>
      <c r="F277" s="23">
        <v>10.5</v>
      </c>
      <c r="G277" s="22">
        <v>135</v>
      </c>
      <c r="H277" s="23">
        <v>2</v>
      </c>
    </row>
    <row r="278" ht="15.75">
      <c r="A278" s="20">
        <v>376</v>
      </c>
      <c r="B278" s="24" t="s">
        <v>40</v>
      </c>
      <c r="C278" s="22">
        <v>150</v>
      </c>
      <c r="D278" s="25">
        <v>0.33000000000000002</v>
      </c>
      <c r="E278" s="25">
        <v>2.e-002</v>
      </c>
      <c r="F278" s="25">
        <v>14.800000000000001</v>
      </c>
      <c r="G278" s="26">
        <v>61</v>
      </c>
      <c r="H278" s="25">
        <v>0.29999999999999999</v>
      </c>
    </row>
    <row r="279" ht="15.75">
      <c r="A279" s="20"/>
      <c r="B279" s="24" t="s">
        <v>41</v>
      </c>
      <c r="C279" s="22">
        <v>35</v>
      </c>
      <c r="D279" s="34">
        <v>2.5</v>
      </c>
      <c r="E279" s="34">
        <v>0.40000000000000002</v>
      </c>
      <c r="F279" s="25">
        <v>15.800000000000001</v>
      </c>
      <c r="G279" s="26">
        <v>75</v>
      </c>
      <c r="H279" s="34">
        <v>0</v>
      </c>
    </row>
    <row r="280" ht="15.75">
      <c r="A280" s="20"/>
      <c r="B280" s="24" t="s">
        <v>33</v>
      </c>
      <c r="C280" s="22">
        <v>505</v>
      </c>
      <c r="D280" s="23">
        <f>SUM(D275:D279)</f>
        <v>10.280000000000001</v>
      </c>
      <c r="E280" s="23">
        <f>SUM(E275:E279)</f>
        <v>13.1</v>
      </c>
      <c r="F280" s="23">
        <f>SUM(F275:F279)</f>
        <v>49.5</v>
      </c>
      <c r="G280" s="22">
        <f>SUM(G275:G279)</f>
        <v>357</v>
      </c>
      <c r="H280" s="23">
        <f>SUM(H275:H279)</f>
        <v>18.100000000000001</v>
      </c>
    </row>
    <row r="281" ht="15.75">
      <c r="A281" s="20"/>
      <c r="B281" s="45" t="s">
        <v>42</v>
      </c>
      <c r="C281" s="22"/>
      <c r="D281" s="23"/>
      <c r="E281" s="23"/>
      <c r="F281" s="23"/>
      <c r="G281" s="22"/>
      <c r="H281" s="23"/>
    </row>
    <row r="282" ht="15.75">
      <c r="A282" s="20">
        <v>305</v>
      </c>
      <c r="B282" s="24" t="s">
        <v>107</v>
      </c>
      <c r="C282" s="39">
        <v>60</v>
      </c>
      <c r="D282" s="40">
        <v>9.6300000000000008</v>
      </c>
      <c r="E282" s="40">
        <v>8.6799999999999997</v>
      </c>
      <c r="F282" s="40">
        <v>9.9800000000000004</v>
      </c>
      <c r="G282" s="22">
        <v>157</v>
      </c>
      <c r="H282" s="40">
        <v>0.54000000000000004</v>
      </c>
    </row>
    <row r="283" ht="15.75">
      <c r="A283" s="20">
        <v>137</v>
      </c>
      <c r="B283" s="24" t="s">
        <v>81</v>
      </c>
      <c r="C283" s="44">
        <v>120</v>
      </c>
      <c r="D283" s="25">
        <v>1.3999999999999999</v>
      </c>
      <c r="E283" s="25">
        <v>4.5099999999999998</v>
      </c>
      <c r="F283" s="25">
        <v>8.8800000000000008</v>
      </c>
      <c r="G283" s="26">
        <v>82</v>
      </c>
      <c r="H283" s="25">
        <v>6.6200000000000001</v>
      </c>
    </row>
    <row r="284" ht="15.75">
      <c r="A284" s="20">
        <v>368</v>
      </c>
      <c r="B284" s="24" t="s">
        <v>85</v>
      </c>
      <c r="C284" s="22">
        <v>100</v>
      </c>
      <c r="D284" s="25">
        <v>0.40000000000000002</v>
      </c>
      <c r="E284" s="25">
        <v>0.29999999999999999</v>
      </c>
      <c r="F284" s="25">
        <v>10.300000000000001</v>
      </c>
      <c r="G284" s="26">
        <v>46</v>
      </c>
      <c r="H284" s="25">
        <v>5</v>
      </c>
    </row>
    <row r="285" ht="15.75">
      <c r="A285" s="27" t="s">
        <v>96</v>
      </c>
      <c r="B285" s="28" t="s">
        <v>97</v>
      </c>
      <c r="C285" s="29">
        <v>150</v>
      </c>
      <c r="D285" s="25">
        <v>0.14999999999999999</v>
      </c>
      <c r="E285" s="25">
        <v>8.0000000000000002e-002</v>
      </c>
      <c r="F285" s="25">
        <v>8</v>
      </c>
      <c r="G285" s="26">
        <v>34</v>
      </c>
      <c r="H285" s="25">
        <v>3.3999999999999999</v>
      </c>
    </row>
    <row r="286" ht="15.75">
      <c r="A286" s="20"/>
      <c r="B286" s="24" t="s">
        <v>32</v>
      </c>
      <c r="C286" s="22">
        <v>25</v>
      </c>
      <c r="D286" s="25">
        <v>2</v>
      </c>
      <c r="E286" s="25">
        <v>0.5</v>
      </c>
      <c r="F286" s="25">
        <v>14.300000000000001</v>
      </c>
      <c r="G286" s="26">
        <v>70</v>
      </c>
      <c r="H286" s="25">
        <v>0</v>
      </c>
    </row>
    <row r="287" ht="15.75">
      <c r="A287" s="20"/>
      <c r="B287" s="24" t="s">
        <v>33</v>
      </c>
      <c r="C287" s="22">
        <f t="shared" ref="C287:H287" si="13">SUM(C282:C286)</f>
        <v>455</v>
      </c>
      <c r="D287" s="23">
        <f t="shared" si="13"/>
        <v>13.580000000000002</v>
      </c>
      <c r="E287" s="23">
        <f t="shared" si="13"/>
        <v>14.07</v>
      </c>
      <c r="F287" s="23">
        <f t="shared" si="13"/>
        <v>51.459999999999994</v>
      </c>
      <c r="G287" s="22">
        <f t="shared" si="13"/>
        <v>389</v>
      </c>
      <c r="H287" s="23">
        <f t="shared" si="13"/>
        <v>15.56</v>
      </c>
    </row>
    <row r="288" ht="15.75">
      <c r="A288" s="20"/>
      <c r="B288" s="24"/>
      <c r="C288" s="22"/>
      <c r="D288" s="23"/>
      <c r="E288" s="23"/>
      <c r="F288" s="23"/>
      <c r="G288" s="22"/>
      <c r="H288" s="23"/>
    </row>
    <row r="289" ht="18.75">
      <c r="A289" s="58"/>
      <c r="B289" s="35" t="s">
        <v>47</v>
      </c>
      <c r="C289" s="36">
        <f t="shared" ref="C289:H289" si="14">C270+C273+C280+C287</f>
        <v>1420</v>
      </c>
      <c r="D289" s="37">
        <f t="shared" si="14"/>
        <v>57.400000000000006</v>
      </c>
      <c r="E289" s="37">
        <f t="shared" si="14"/>
        <v>55.68</v>
      </c>
      <c r="F289" s="37">
        <f t="shared" si="14"/>
        <v>166.36000000000001</v>
      </c>
      <c r="G289" s="36">
        <f t="shared" si="14"/>
        <v>1401</v>
      </c>
      <c r="H289" s="37">
        <f t="shared" si="14"/>
        <v>35.25</v>
      </c>
    </row>
    <row r="290" ht="12.75" customHeight="1">
      <c r="A290" s="16" t="s">
        <v>149</v>
      </c>
      <c r="B290" s="16"/>
      <c r="C290" s="16"/>
      <c r="D290" s="16"/>
      <c r="E290" s="16"/>
      <c r="F290" s="16"/>
      <c r="G290" s="16"/>
      <c r="H290" s="16"/>
    </row>
    <row r="291">
      <c r="A291" s="16"/>
      <c r="B291" s="16"/>
      <c r="C291" s="16"/>
      <c r="D291" s="16"/>
      <c r="E291" s="16"/>
      <c r="F291" s="16"/>
      <c r="G291" s="16"/>
      <c r="H291" s="16"/>
    </row>
    <row r="292" ht="12.75" customHeight="1">
      <c r="A292" s="17" t="s">
        <v>17</v>
      </c>
      <c r="B292" s="17" t="s">
        <v>18</v>
      </c>
      <c r="C292" s="18" t="s">
        <v>19</v>
      </c>
      <c r="D292" s="19" t="s">
        <v>20</v>
      </c>
      <c r="E292" s="19"/>
      <c r="F292" s="19"/>
      <c r="G292" s="19"/>
      <c r="H292" s="19"/>
    </row>
    <row r="293" ht="12.75" customHeight="1">
      <c r="A293" s="17"/>
      <c r="B293" s="17"/>
      <c r="C293" s="18"/>
      <c r="D293" s="19" t="s">
        <v>21</v>
      </c>
      <c r="E293" s="19" t="s">
        <v>22</v>
      </c>
      <c r="F293" s="19" t="s">
        <v>23</v>
      </c>
      <c r="G293" s="18" t="s">
        <v>24</v>
      </c>
      <c r="H293" s="19" t="s">
        <v>25</v>
      </c>
    </row>
    <row r="294" ht="29.25" customHeight="1">
      <c r="A294" s="17"/>
      <c r="B294" s="17"/>
      <c r="C294" s="18"/>
      <c r="D294" s="19"/>
      <c r="E294" s="19"/>
      <c r="F294" s="19"/>
      <c r="G294" s="18"/>
      <c r="H294" s="19"/>
    </row>
    <row r="295" ht="15.75">
      <c r="A295" s="20"/>
      <c r="B295" s="21" t="s">
        <v>26</v>
      </c>
      <c r="C295" s="22"/>
      <c r="D295" s="23"/>
      <c r="E295" s="23"/>
      <c r="F295" s="23"/>
      <c r="G295" s="22"/>
      <c r="H295" s="23"/>
    </row>
    <row r="296" ht="15.75">
      <c r="A296" s="20">
        <v>2</v>
      </c>
      <c r="B296" s="24" t="s">
        <v>88</v>
      </c>
      <c r="C296" s="22" t="s">
        <v>89</v>
      </c>
      <c r="D296" s="23">
        <v>2.1000000000000001</v>
      </c>
      <c r="E296" s="23">
        <v>4.0999999999999996</v>
      </c>
      <c r="F296" s="23">
        <v>28.600000000000001</v>
      </c>
      <c r="G296" s="22">
        <v>160</v>
      </c>
      <c r="H296" s="23">
        <v>0.47999999999999998</v>
      </c>
    </row>
    <row r="297" ht="18" customHeight="1">
      <c r="A297" s="20">
        <v>185</v>
      </c>
      <c r="B297" s="24" t="s">
        <v>150</v>
      </c>
      <c r="C297" s="22" t="s">
        <v>28</v>
      </c>
      <c r="D297" s="25">
        <v>3.5</v>
      </c>
      <c r="E297" s="25">
        <v>4.5999999999999996</v>
      </c>
      <c r="F297" s="25">
        <v>18.760000000000002</v>
      </c>
      <c r="G297" s="26">
        <v>130</v>
      </c>
      <c r="H297" s="25">
        <v>0</v>
      </c>
    </row>
    <row r="298" ht="15.75">
      <c r="A298" s="20">
        <v>394</v>
      </c>
      <c r="B298" s="24" t="s">
        <v>31</v>
      </c>
      <c r="C298" s="22">
        <v>150</v>
      </c>
      <c r="D298" s="25">
        <v>2.7000000000000002</v>
      </c>
      <c r="E298" s="25">
        <v>2.2999999999999998</v>
      </c>
      <c r="F298" s="25">
        <v>9.3000000000000007</v>
      </c>
      <c r="G298" s="26">
        <v>69</v>
      </c>
      <c r="H298" s="25">
        <v>1.2</v>
      </c>
    </row>
    <row r="299" ht="15.75">
      <c r="A299" s="20"/>
      <c r="B299" s="24" t="s">
        <v>33</v>
      </c>
      <c r="C299" s="22">
        <v>355</v>
      </c>
      <c r="D299" s="23">
        <f>SUM(D296:D298)</f>
        <v>8.3000000000000007</v>
      </c>
      <c r="E299" s="23">
        <f>SUM(E296:E298)</f>
        <v>11</v>
      </c>
      <c r="F299" s="23">
        <f>SUM(F296:F298)</f>
        <v>56.659999999999997</v>
      </c>
      <c r="G299" s="22">
        <f>SUM(G296:G298)</f>
        <v>359</v>
      </c>
      <c r="H299" s="23">
        <f>SUM(H296:H298)</f>
        <v>1.6799999999999999</v>
      </c>
    </row>
    <row r="300" ht="15.75">
      <c r="A300" s="20"/>
      <c r="B300" s="21" t="s">
        <v>34</v>
      </c>
      <c r="C300" s="22"/>
      <c r="D300" s="23"/>
      <c r="E300" s="23"/>
      <c r="F300" s="23"/>
      <c r="G300" s="22"/>
      <c r="H300" s="23"/>
    </row>
    <row r="301" ht="15.75">
      <c r="A301" s="27"/>
      <c r="B301" s="28" t="s">
        <v>54</v>
      </c>
      <c r="C301" s="29">
        <v>100</v>
      </c>
      <c r="D301" s="33">
        <v>2.7999999999999998</v>
      </c>
      <c r="E301" s="33">
        <v>3.2000000000000002</v>
      </c>
      <c r="F301" s="33">
        <v>8.5999999999999996</v>
      </c>
      <c r="G301" s="29">
        <v>74</v>
      </c>
      <c r="H301" s="33">
        <v>0</v>
      </c>
    </row>
    <row r="302" ht="15.75">
      <c r="A302" s="20"/>
      <c r="B302" s="24" t="s">
        <v>33</v>
      </c>
      <c r="C302" s="22">
        <v>100</v>
      </c>
      <c r="D302" s="23">
        <f>SUM(D301)</f>
        <v>2.7999999999999998</v>
      </c>
      <c r="E302" s="23">
        <f>SUM(E301)</f>
        <v>3.2000000000000002</v>
      </c>
      <c r="F302" s="23">
        <f>SUM(F301)</f>
        <v>8.5999999999999996</v>
      </c>
      <c r="G302" s="22">
        <f>SUM(G301)</f>
        <v>74</v>
      </c>
      <c r="H302" s="23">
        <f>SUM(H301)</f>
        <v>0</v>
      </c>
    </row>
    <row r="303" ht="15.75">
      <c r="A303" s="20"/>
      <c r="B303" s="21" t="s">
        <v>36</v>
      </c>
      <c r="C303" s="22"/>
      <c r="D303" s="23"/>
      <c r="E303" s="23"/>
      <c r="F303" s="23"/>
      <c r="G303" s="22"/>
      <c r="H303" s="23"/>
    </row>
    <row r="304" ht="15.75">
      <c r="A304" s="20">
        <v>45</v>
      </c>
      <c r="B304" s="24" t="s">
        <v>55</v>
      </c>
      <c r="C304" s="39">
        <v>40</v>
      </c>
      <c r="D304" s="40">
        <v>0.54000000000000004</v>
      </c>
      <c r="E304" s="40">
        <v>2.5</v>
      </c>
      <c r="F304" s="40">
        <v>3.3999999999999999</v>
      </c>
      <c r="G304" s="22">
        <v>38</v>
      </c>
      <c r="H304" s="40">
        <v>4.0999999999999996</v>
      </c>
    </row>
    <row r="305" ht="18" customHeight="1">
      <c r="A305" s="27">
        <v>85</v>
      </c>
      <c r="B305" s="28" t="s">
        <v>151</v>
      </c>
      <c r="C305" s="39" t="s">
        <v>152</v>
      </c>
      <c r="D305" s="40">
        <v>1.4199999999999999</v>
      </c>
      <c r="E305" s="40">
        <v>2.2799999999999998</v>
      </c>
      <c r="F305" s="40">
        <v>8.25</v>
      </c>
      <c r="G305" s="22">
        <v>59</v>
      </c>
      <c r="H305" s="40">
        <v>3.9100000000000001</v>
      </c>
    </row>
    <row r="306" ht="15.75">
      <c r="A306" s="20">
        <v>286</v>
      </c>
      <c r="B306" s="24" t="s">
        <v>153</v>
      </c>
      <c r="C306" s="39" t="s">
        <v>154</v>
      </c>
      <c r="D306" s="40">
        <v>7.2999999999999998</v>
      </c>
      <c r="E306" s="40">
        <v>9.6999999999999993</v>
      </c>
      <c r="F306" s="40">
        <v>11.699999999999999</v>
      </c>
      <c r="G306" s="22">
        <v>151</v>
      </c>
      <c r="H306" s="40">
        <v>1.3799999999999999</v>
      </c>
    </row>
    <row r="307" ht="15.75">
      <c r="A307" s="20">
        <v>313</v>
      </c>
      <c r="B307" s="24" t="s">
        <v>155</v>
      </c>
      <c r="C307" s="39">
        <v>120</v>
      </c>
      <c r="D307" s="59">
        <v>6.8799999999999999</v>
      </c>
      <c r="E307" s="59">
        <v>4.8700000000000001</v>
      </c>
      <c r="F307" s="59">
        <v>30.91</v>
      </c>
      <c r="G307" s="53">
        <v>195</v>
      </c>
      <c r="H307" s="59">
        <v>0</v>
      </c>
    </row>
    <row r="308" ht="15.75">
      <c r="A308" s="20">
        <v>399</v>
      </c>
      <c r="B308" s="24" t="s">
        <v>67</v>
      </c>
      <c r="C308" s="22">
        <v>180</v>
      </c>
      <c r="D308" s="25">
        <v>0.90000000000000002</v>
      </c>
      <c r="E308" s="25">
        <v>0</v>
      </c>
      <c r="F308" s="25">
        <v>18.18</v>
      </c>
      <c r="G308" s="38">
        <v>76</v>
      </c>
      <c r="H308" s="25">
        <v>3.6000000000000001</v>
      </c>
    </row>
    <row r="309" ht="15.75">
      <c r="A309" s="20"/>
      <c r="B309" s="24" t="s">
        <v>41</v>
      </c>
      <c r="C309" s="22">
        <v>35</v>
      </c>
      <c r="D309" s="34">
        <v>2.5</v>
      </c>
      <c r="E309" s="34">
        <v>0.40000000000000002</v>
      </c>
      <c r="F309" s="25">
        <v>15.800000000000001</v>
      </c>
      <c r="G309" s="26">
        <v>75</v>
      </c>
      <c r="H309" s="34">
        <v>0</v>
      </c>
    </row>
    <row r="310" ht="15.75">
      <c r="A310" s="20"/>
      <c r="B310" s="24" t="s">
        <v>33</v>
      </c>
      <c r="C310" s="22">
        <v>635</v>
      </c>
      <c r="D310" s="23">
        <f>SUM(D304:D309)</f>
        <v>19.539999999999999</v>
      </c>
      <c r="E310" s="23">
        <f>SUM(E304:E309)</f>
        <v>19.749999999999996</v>
      </c>
      <c r="F310" s="23">
        <f>SUM(F304:F309)</f>
        <v>88.239999999999995</v>
      </c>
      <c r="G310" s="22">
        <f>SUM(G304:G309)</f>
        <v>594</v>
      </c>
      <c r="H310" s="23">
        <f>SUM(H304:H309)</f>
        <v>12.99</v>
      </c>
    </row>
    <row r="311" ht="15.75">
      <c r="A311" s="20"/>
      <c r="B311" s="21" t="s">
        <v>42</v>
      </c>
      <c r="C311" s="22"/>
      <c r="D311" s="23"/>
      <c r="E311" s="23"/>
      <c r="F311" s="23"/>
      <c r="G311" s="22"/>
      <c r="H311" s="23"/>
    </row>
    <row r="312" ht="15.75">
      <c r="A312" s="42">
        <v>249</v>
      </c>
      <c r="B312" s="24" t="s">
        <v>156</v>
      </c>
      <c r="C312" s="39">
        <v>60</v>
      </c>
      <c r="D312" s="40">
        <v>10.300000000000001</v>
      </c>
      <c r="E312" s="40">
        <v>3.5600000000000001</v>
      </c>
      <c r="F312" s="40">
        <v>2.5699999999999998</v>
      </c>
      <c r="G312" s="22">
        <v>84</v>
      </c>
      <c r="H312" s="40">
        <v>0.23999999999999999</v>
      </c>
    </row>
    <row r="313" ht="15.75">
      <c r="A313" s="42">
        <v>321</v>
      </c>
      <c r="B313" s="43" t="s">
        <v>99</v>
      </c>
      <c r="C313" s="39">
        <v>120</v>
      </c>
      <c r="D313" s="40">
        <v>2.4500000000000002</v>
      </c>
      <c r="E313" s="40">
        <v>3.8399999999999999</v>
      </c>
      <c r="F313" s="40">
        <v>16.350000000000001</v>
      </c>
      <c r="G313" s="22">
        <v>110</v>
      </c>
      <c r="H313" s="40">
        <v>14.529999999999999</v>
      </c>
    </row>
    <row r="314" ht="15.75">
      <c r="A314" s="27" t="s">
        <v>65</v>
      </c>
      <c r="B314" s="28" t="s">
        <v>127</v>
      </c>
      <c r="C314" s="29">
        <v>40</v>
      </c>
      <c r="D314" s="30">
        <v>0.28000000000000003</v>
      </c>
      <c r="E314" s="30">
        <v>0</v>
      </c>
      <c r="F314" s="30">
        <v>0.76000000000000001</v>
      </c>
      <c r="G314" s="31">
        <v>5</v>
      </c>
      <c r="H314" s="30">
        <v>2.7999999999999998</v>
      </c>
    </row>
    <row r="315" ht="15.75">
      <c r="A315" s="20">
        <v>368</v>
      </c>
      <c r="B315" s="24" t="s">
        <v>46</v>
      </c>
      <c r="C315" s="22">
        <v>100</v>
      </c>
      <c r="D315" s="25">
        <v>0.40000000000000002</v>
      </c>
      <c r="E315" s="25">
        <v>0.40000000000000002</v>
      </c>
      <c r="F315" s="25">
        <v>9.8000000000000007</v>
      </c>
      <c r="G315" s="38">
        <v>44</v>
      </c>
      <c r="H315" s="25">
        <v>10</v>
      </c>
    </row>
    <row r="316" ht="15.75">
      <c r="A316" s="20">
        <v>392</v>
      </c>
      <c r="B316" s="24" t="s">
        <v>74</v>
      </c>
      <c r="C316" s="22">
        <v>150</v>
      </c>
      <c r="D316" s="25">
        <v>4.0000000000000001e-002</v>
      </c>
      <c r="E316" s="25">
        <v>1.e-002</v>
      </c>
      <c r="F316" s="25">
        <v>5</v>
      </c>
      <c r="G316" s="26">
        <v>20</v>
      </c>
      <c r="H316" s="25">
        <v>2.e-002</v>
      </c>
    </row>
    <row r="317" ht="15.75">
      <c r="A317" s="20"/>
      <c r="B317" s="24" t="s">
        <v>32</v>
      </c>
      <c r="C317" s="22">
        <v>25</v>
      </c>
      <c r="D317" s="25">
        <v>2</v>
      </c>
      <c r="E317" s="25">
        <v>0.5</v>
      </c>
      <c r="F317" s="25">
        <v>14.300000000000001</v>
      </c>
      <c r="G317" s="26">
        <v>70</v>
      </c>
      <c r="H317" s="25">
        <v>0</v>
      </c>
    </row>
    <row r="318" ht="15.75">
      <c r="A318" s="20"/>
      <c r="B318" s="24" t="s">
        <v>33</v>
      </c>
      <c r="C318" s="22">
        <f t="shared" ref="C318:H318" si="15">SUM(C312:C317)</f>
        <v>495</v>
      </c>
      <c r="D318" s="23">
        <f t="shared" si="15"/>
        <v>15.469999999999999</v>
      </c>
      <c r="E318" s="23">
        <f t="shared" si="15"/>
        <v>8.3100000000000005</v>
      </c>
      <c r="F318" s="23">
        <f t="shared" si="15"/>
        <v>48.780000000000001</v>
      </c>
      <c r="G318" s="22">
        <f t="shared" si="15"/>
        <v>333</v>
      </c>
      <c r="H318" s="23">
        <f t="shared" si="15"/>
        <v>27.59</v>
      </c>
    </row>
    <row r="319" ht="15.75">
      <c r="A319" s="20"/>
      <c r="B319" s="24"/>
      <c r="C319" s="22"/>
      <c r="D319" s="23"/>
      <c r="E319" s="23"/>
      <c r="F319" s="23"/>
      <c r="G319" s="22"/>
      <c r="H319" s="23"/>
    </row>
    <row r="320" ht="15.75">
      <c r="A320" s="20"/>
      <c r="B320" s="35" t="s">
        <v>47</v>
      </c>
      <c r="C320" s="36">
        <f t="shared" ref="C320:H320" si="16">C299+C302+C310+C318</f>
        <v>1585</v>
      </c>
      <c r="D320" s="37">
        <f t="shared" si="16"/>
        <v>46.109999999999999</v>
      </c>
      <c r="E320" s="37">
        <f t="shared" si="16"/>
        <v>42.259999999999998</v>
      </c>
      <c r="F320" s="37">
        <f t="shared" si="16"/>
        <v>202.28</v>
      </c>
      <c r="G320" s="36">
        <f t="shared" si="16"/>
        <v>1360</v>
      </c>
      <c r="H320" s="37">
        <f t="shared" si="16"/>
        <v>42.259999999999998</v>
      </c>
    </row>
    <row r="321" ht="15.75">
      <c r="A321" s="20"/>
      <c r="B321" s="35"/>
      <c r="C321" s="36"/>
      <c r="D321" s="37"/>
      <c r="E321" s="37"/>
      <c r="F321" s="37"/>
      <c r="G321" s="36"/>
      <c r="H321" s="37"/>
    </row>
    <row r="322" ht="15.75">
      <c r="A322" s="20"/>
      <c r="B322" s="35" t="s">
        <v>157</v>
      </c>
      <c r="C322" s="36">
        <f t="shared" ref="C322:H322" si="17">C52+C83+C114+C143+C172+C201+C230+C261+C289+C320</f>
        <v>14767</v>
      </c>
      <c r="D322" s="37">
        <f t="shared" si="17"/>
        <v>529.45000000000005</v>
      </c>
      <c r="E322" s="37">
        <f t="shared" si="17"/>
        <v>462.35999999999996</v>
      </c>
      <c r="F322" s="37">
        <f t="shared" si="17"/>
        <v>1932.7900000000002</v>
      </c>
      <c r="G322" s="36">
        <f t="shared" si="17"/>
        <v>14018</v>
      </c>
      <c r="H322" s="37">
        <f t="shared" si="17"/>
        <v>458.43000000000001</v>
      </c>
    </row>
    <row r="323" ht="15.75">
      <c r="A323" s="20"/>
      <c r="B323" s="35" t="s">
        <v>158</v>
      </c>
      <c r="C323" s="36">
        <f t="shared" ref="C323:H323" si="18">C322/10</f>
        <v>1476.7</v>
      </c>
      <c r="D323" s="37">
        <f t="shared" si="18"/>
        <v>52.945000000000007</v>
      </c>
      <c r="E323" s="37">
        <f t="shared" si="18"/>
        <v>46.235999999999997</v>
      </c>
      <c r="F323" s="37">
        <f t="shared" si="18"/>
        <v>193.27900000000002</v>
      </c>
      <c r="G323" s="36">
        <f t="shared" si="18"/>
        <v>1401.8</v>
      </c>
      <c r="H323" s="37">
        <f t="shared" si="18"/>
        <v>45.843000000000004</v>
      </c>
    </row>
    <row r="324" ht="15.75">
      <c r="A324" s="60" t="s">
        <v>159</v>
      </c>
      <c r="B324" s="60"/>
      <c r="C324" s="60"/>
      <c r="D324" s="60"/>
      <c r="E324" s="60"/>
      <c r="F324" s="60"/>
      <c r="G324" s="60"/>
      <c r="H324" s="60"/>
    </row>
    <row r="325" ht="15.949999999999999" customHeight="1">
      <c r="A325" s="61" t="s">
        <v>160</v>
      </c>
      <c r="B325" s="61"/>
      <c r="C325" s="61"/>
      <c r="D325" s="61"/>
      <c r="E325" s="61"/>
      <c r="F325" s="61"/>
      <c r="G325" s="61"/>
      <c r="H325" s="61"/>
    </row>
  </sheetData>
  <mergeCells count="114">
    <mergeCell ref="D4:G4"/>
    <mergeCell ref="D5:H5"/>
    <mergeCell ref="D6:H6"/>
    <mergeCell ref="D7:G7"/>
    <mergeCell ref="D8:G8"/>
    <mergeCell ref="B10:G10"/>
    <mergeCell ref="B11:G11"/>
    <mergeCell ref="B12:G12"/>
    <mergeCell ref="B13:G13"/>
    <mergeCell ref="B14:G14"/>
    <mergeCell ref="B15:G15"/>
    <mergeCell ref="B16:G16"/>
    <mergeCell ref="A24:H25"/>
    <mergeCell ref="A26:A28"/>
    <mergeCell ref="B26:B28"/>
    <mergeCell ref="C26:C28"/>
    <mergeCell ref="D26:H26"/>
    <mergeCell ref="D27:D28"/>
    <mergeCell ref="E27:E28"/>
    <mergeCell ref="F27:F28"/>
    <mergeCell ref="G27:G28"/>
    <mergeCell ref="H27:H28"/>
    <mergeCell ref="A53:H54"/>
    <mergeCell ref="A55:A57"/>
    <mergeCell ref="B55:B57"/>
    <mergeCell ref="C55:C57"/>
    <mergeCell ref="D55:H55"/>
    <mergeCell ref="D56:D57"/>
    <mergeCell ref="E56:E57"/>
    <mergeCell ref="F56:F57"/>
    <mergeCell ref="G56:G57"/>
    <mergeCell ref="H56:H57"/>
    <mergeCell ref="A84:H85"/>
    <mergeCell ref="A86:A88"/>
    <mergeCell ref="B86:B88"/>
    <mergeCell ref="C86:C88"/>
    <mergeCell ref="D86:H86"/>
    <mergeCell ref="D87:D88"/>
    <mergeCell ref="E87:E88"/>
    <mergeCell ref="F87:F88"/>
    <mergeCell ref="G87:G88"/>
    <mergeCell ref="H87:H88"/>
    <mergeCell ref="A115:H116"/>
    <mergeCell ref="A117:A119"/>
    <mergeCell ref="B117:B119"/>
    <mergeCell ref="C117:C119"/>
    <mergeCell ref="D117:H117"/>
    <mergeCell ref="D118:D119"/>
    <mergeCell ref="E118:E119"/>
    <mergeCell ref="F118:F119"/>
    <mergeCell ref="G118:G119"/>
    <mergeCell ref="H118:H119"/>
    <mergeCell ref="A144:H145"/>
    <mergeCell ref="A146:A148"/>
    <mergeCell ref="B146:B148"/>
    <mergeCell ref="C146:C148"/>
    <mergeCell ref="D146:H146"/>
    <mergeCell ref="D147:D148"/>
    <mergeCell ref="E147:E148"/>
    <mergeCell ref="F147:F148"/>
    <mergeCell ref="G147:G148"/>
    <mergeCell ref="H147:H148"/>
    <mergeCell ref="A173:H174"/>
    <mergeCell ref="A175:A177"/>
    <mergeCell ref="B175:B177"/>
    <mergeCell ref="C175:C177"/>
    <mergeCell ref="D175:H175"/>
    <mergeCell ref="D176:D177"/>
    <mergeCell ref="E176:E177"/>
    <mergeCell ref="F176:F177"/>
    <mergeCell ref="G176:G177"/>
    <mergeCell ref="H176:H177"/>
    <mergeCell ref="A202:H203"/>
    <mergeCell ref="A204:A206"/>
    <mergeCell ref="B204:B206"/>
    <mergeCell ref="C204:C206"/>
    <mergeCell ref="D204:H204"/>
    <mergeCell ref="D205:D206"/>
    <mergeCell ref="E205:E206"/>
    <mergeCell ref="F205:F206"/>
    <mergeCell ref="G205:G206"/>
    <mergeCell ref="H205:H206"/>
    <mergeCell ref="A231:H232"/>
    <mergeCell ref="A233:A235"/>
    <mergeCell ref="B233:B235"/>
    <mergeCell ref="C233:C235"/>
    <mergeCell ref="D233:H233"/>
    <mergeCell ref="D234:D235"/>
    <mergeCell ref="E234:E235"/>
    <mergeCell ref="F234:F235"/>
    <mergeCell ref="G234:G235"/>
    <mergeCell ref="H234:H235"/>
    <mergeCell ref="A262:H262"/>
    <mergeCell ref="A263:A265"/>
    <mergeCell ref="B263:B265"/>
    <mergeCell ref="C263:C265"/>
    <mergeCell ref="D263:H263"/>
    <mergeCell ref="D264:D265"/>
    <mergeCell ref="E264:E265"/>
    <mergeCell ref="F264:F265"/>
    <mergeCell ref="G264:G265"/>
    <mergeCell ref="H264:H265"/>
    <mergeCell ref="A290:H291"/>
    <mergeCell ref="A292:A294"/>
    <mergeCell ref="B292:B294"/>
    <mergeCell ref="C292:C294"/>
    <mergeCell ref="D292:H292"/>
    <mergeCell ref="D293:D294"/>
    <mergeCell ref="E293:E294"/>
    <mergeCell ref="F293:F294"/>
    <mergeCell ref="G293:G294"/>
    <mergeCell ref="H293:H294"/>
    <mergeCell ref="A324:H324"/>
    <mergeCell ref="A325:H325"/>
  </mergeCells>
  <printOptions headings="0" gridLines="0"/>
  <pageMargins left="0.70833333333333315" right="0.31527777777777799" top="0.55138888888888904" bottom="0.55138888888888904" header="0.51180555555555496" footer="0.51180555555555496"/>
  <pageSetup paperSize="9" scale="90" fitToWidth="1" fitToHeight="1" pageOrder="downThenOver" orientation="landscape" usePrinterDefaults="1" blackAndWhite="0" draft="0" cellComments="none" useFirstPageNumber="1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Р7-Офис/7.3.3.0</Application>
  <DocSecurity>0</DocSecurity>
  <HyperlinksChanged>false</HyperlinksChanged>
  <LinksUpToDate>false</LinksUpToDate>
  <ScaleCrop>false</ScaleCrop>
  <SharedDoc>false</SharedDoc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dc:language>ru-RU</dc:language>
  <cp:revision>68</cp:revision>
  <dcterms:created xsi:type="dcterms:W3CDTF">2019-03-25T13:57:39Z</dcterms:created>
  <dcterms:modified xsi:type="dcterms:W3CDTF">2024-08-27T09:21:09Z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Originator">
    <vt:lpwstr>Microsoft Word 15</vt:lpwstr>
  </property>
  <property fmtid="{D5CDD505-2E9C-101B-9397-08002B2CF9AE}" pid="7" name="ProgId">
    <vt:lpwstr>Word.Document</vt:lpwstr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